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8955"/>
  </bookViews>
  <sheets>
    <sheet name="Quadro Resumo" sheetId="9" r:id="rId1"/>
    <sheet name="Item I" sheetId="8" r:id="rId2"/>
    <sheet name="Item II" sheetId="1" r:id="rId3"/>
    <sheet name="Item III" sheetId="2" r:id="rId4"/>
    <sheet name="Item IV" sheetId="3" r:id="rId5"/>
    <sheet name="Item V" sheetId="4" r:id="rId6"/>
    <sheet name="Item VI" sheetId="5" r:id="rId7"/>
    <sheet name="Item VII" sheetId="6" r:id="rId8"/>
    <sheet name="Item VIII" sheetId="7" r:id="rId9"/>
  </sheets>
  <calcPr calcId="145621"/>
</workbook>
</file>

<file path=xl/calcChain.xml><?xml version="1.0" encoding="utf-8"?>
<calcChain xmlns="http://schemas.openxmlformats.org/spreadsheetml/2006/main">
  <c r="I28" i="9" l="1"/>
  <c r="I25" i="9"/>
  <c r="I21" i="9"/>
  <c r="I20" i="9"/>
  <c r="I19" i="9"/>
  <c r="H60" i="2"/>
  <c r="I15" i="9" s="1"/>
  <c r="J6" i="1" l="1"/>
  <c r="J7" i="1" l="1"/>
  <c r="I11" i="9" s="1"/>
  <c r="J9" i="1"/>
  <c r="H10" i="7"/>
  <c r="I31" i="9" s="1"/>
  <c r="J34" i="6"/>
  <c r="J33" i="6"/>
  <c r="J32" i="6"/>
  <c r="I29" i="9" s="1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J13" i="1"/>
  <c r="J12" i="1"/>
  <c r="J11" i="1"/>
  <c r="J10" i="1"/>
  <c r="J8" i="1"/>
  <c r="H23" i="6" l="1"/>
  <c r="J35" i="6"/>
  <c r="I32" i="5"/>
  <c r="H11" i="4"/>
  <c r="I23" i="9" s="1"/>
  <c r="H31" i="3"/>
  <c r="H23" i="3" l="1"/>
  <c r="H9" i="3"/>
  <c r="H22" i="2"/>
  <c r="I14" i="9" s="1"/>
  <c r="H107" i="2"/>
  <c r="I16" i="9" s="1"/>
  <c r="I33" i="9" l="1"/>
  <c r="J14" i="1"/>
</calcChain>
</file>

<file path=xl/comments1.xml><?xml version="1.0" encoding="utf-8"?>
<comments xmlns="http://schemas.openxmlformats.org/spreadsheetml/2006/main">
  <authors>
    <author>Conta Unica para Estagiarios do DAOCS</author>
  </authors>
  <commentList>
    <comment ref="I8" authorId="0">
      <text>
        <r>
          <rPr>
            <b/>
            <sz val="9"/>
            <color indexed="81"/>
            <rFont val="Tahoma"/>
            <family val="2"/>
          </rPr>
          <t>Preenchimento Manual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<sst xmlns="http://schemas.openxmlformats.org/spreadsheetml/2006/main" count="449" uniqueCount="279">
  <si>
    <t>UNIVERSIDADE FEDERAL DO ESPÍRITO SANTO</t>
  </si>
  <si>
    <t>2. Orientações de alunos (máximo 40 pontos)</t>
  </si>
  <si>
    <t>Código</t>
  </si>
  <si>
    <t>Atividades</t>
  </si>
  <si>
    <t>Pontos/alunos/mês</t>
  </si>
  <si>
    <t>a</t>
  </si>
  <si>
    <t>b</t>
  </si>
  <si>
    <t>d</t>
  </si>
  <si>
    <t>c</t>
  </si>
  <si>
    <t>e</t>
  </si>
  <si>
    <t>f</t>
  </si>
  <si>
    <t>g</t>
  </si>
  <si>
    <t>h</t>
  </si>
  <si>
    <t>Orientação de trabalho de conclusão de curso (7)</t>
  </si>
  <si>
    <t>Orientação de monografia de especialização (7) (8)</t>
  </si>
  <si>
    <t>Co-orientação de monografia de especialização (7) (8)</t>
  </si>
  <si>
    <t>Orientação de dissertação de mestrado (9)</t>
  </si>
  <si>
    <t>Co-orientação de dissertação de mestrado (9)</t>
  </si>
  <si>
    <t>Orientação de tese de doutorado (10)</t>
  </si>
  <si>
    <t>Co-orientação de tese de doutorado (10)</t>
  </si>
  <si>
    <t>Preceptoria (quando este não for o supervidsor/orientador do estágio)</t>
  </si>
  <si>
    <t>(7) Máximo 6 meses de orientação</t>
  </si>
  <si>
    <t>(8) Somente serão consideradas as atividades de interesse da UFES</t>
  </si>
  <si>
    <t>(9) Contabilizar apenas o tempo de orientação a partir da matricula em tese até o limite de dois anos após o início do curso</t>
  </si>
  <si>
    <t>(10) Contabilizar apenas o tempo de orientação a partir da matrícula em tese até o limite de quatro anos após o início do curso</t>
  </si>
  <si>
    <t>3. Produção Intelectual
3.1 Produção Bibliográfica</t>
  </si>
  <si>
    <t>i</t>
  </si>
  <si>
    <t>j</t>
  </si>
  <si>
    <t>k</t>
  </si>
  <si>
    <t>l</t>
  </si>
  <si>
    <t>m</t>
  </si>
  <si>
    <t>n</t>
  </si>
  <si>
    <t>o</t>
  </si>
  <si>
    <t>p</t>
  </si>
  <si>
    <t>q</t>
  </si>
  <si>
    <t>(11) Artigos de divulgação ou artigos técnicos em periodicos locais (editados em Universidades)</t>
  </si>
  <si>
    <t>Publicação de livro didático, cultural ou técnico-científico</t>
  </si>
  <si>
    <t>Capítulo de livro didático, cultural ou técnico-científico</t>
  </si>
  <si>
    <t>Prefácio de livro didático, cultural ou técnico-científico</t>
  </si>
  <si>
    <t>Tradução de livro didático, cultural ou técnico-científico</t>
  </si>
  <si>
    <t>Artigo publicado em revistas científicas com corpo editorial-Nacional</t>
  </si>
  <si>
    <t>Artigo publicado em revistas científicas com corpo editorial-Internacional</t>
  </si>
  <si>
    <t>Trabalhos completos publicados em eventos internacionais</t>
  </si>
  <si>
    <t>Trabalhos completos publicados em eventos nacionais</t>
  </si>
  <si>
    <t>Trabalhos completos publicados em eventos regionais</t>
  </si>
  <si>
    <t>Resumo de trabalhos publicados em eventos internacionais</t>
  </si>
  <si>
    <t>Resumo de trabalhos publicados em eventos nacionais</t>
  </si>
  <si>
    <t>Resumo de trabalhos publicados em eventos regionais</t>
  </si>
  <si>
    <t>Resenha ou relato de experiência em periódico</t>
  </si>
  <si>
    <t>Artigo de caráter técnico/divulgador (11)</t>
  </si>
  <si>
    <t>Artigos de opinião, resenhas em jornais e revistas de circulação local</t>
  </si>
  <si>
    <t>Artigos de opinião, resenhas em jornais e revistas de circulação nacional</t>
  </si>
  <si>
    <t>Artigos de opinião, resenhas em jornais e revistas de circulação internacional</t>
  </si>
  <si>
    <t>Pontos Atividade</t>
  </si>
  <si>
    <t>3.2 Produção Artística</t>
  </si>
  <si>
    <t>Apresentação de obra artística inédita em exposição internacional com catálogo</t>
  </si>
  <si>
    <t>Apresentação de obra artística inédita em exposição nacional com catálogo</t>
  </si>
  <si>
    <t>Apresentação de obra artística inédita em exposição local com catálogo</t>
  </si>
  <si>
    <t>Apresentação de obra artística inédita em exposição internacional sem catálogo</t>
  </si>
  <si>
    <t>Apresentação de obra artística inédita em exposição nacional sem catálogo</t>
  </si>
  <si>
    <t>Trabalho de restauração efetivamente desenvolvido ou concluído no ano, formalmente registrado no departamento</t>
  </si>
  <si>
    <t>Curadoria de exposição internacional com catálogo</t>
  </si>
  <si>
    <t>Curadoria de exposição nacional com catálogo</t>
  </si>
  <si>
    <t>Apresentação de obra artística inédita em exposição local sem catálogo</t>
  </si>
  <si>
    <t>Curadoria de exposição local com catálogo</t>
  </si>
  <si>
    <t>Ilustração de livros</t>
  </si>
  <si>
    <t>Recital solo ou câmara, concerto como solista ou regente, participação em recital solo ou de câmara, estreia, evento internacional</t>
  </si>
  <si>
    <t>Recital solo ou câmara, concerto como solista ou regente, participação em recital solo ou de câmara, estreia, evento nacional</t>
  </si>
  <si>
    <t>Recital solo ou câmara, concerto como solista ou regente, participação em recital solo ou câmara, estreia, evento local</t>
  </si>
  <si>
    <t>Repetição de recital em evento internacional, solista, regente ou câmara</t>
  </si>
  <si>
    <t>Repetição de recital em evento nacional, solista, regente ou câmara</t>
  </si>
  <si>
    <t>Repetição de recital em evento local, solista, regente ou câmara</t>
  </si>
  <si>
    <t>r</t>
  </si>
  <si>
    <t>Repetição de recital em evento internacional, participação como integrante de grandes grupos</t>
  </si>
  <si>
    <t>s</t>
  </si>
  <si>
    <t>t</t>
  </si>
  <si>
    <t>Repetição de recital em evento local, participação como integrante de grandes grupos</t>
  </si>
  <si>
    <t>Repetição de recital em evento nacional, participação como integrante de grande grupos</t>
  </si>
  <si>
    <t>u</t>
  </si>
  <si>
    <t>Participação em concerto como integrante de grandes grupos, estreia, evento internacional</t>
  </si>
  <si>
    <t>v</t>
  </si>
  <si>
    <t>Participação em concerto como integrante de grandes grupos, estreia, evento nacional</t>
  </si>
  <si>
    <t>w</t>
  </si>
  <si>
    <t>Participação em concerto como integrante de grandes grupos, estreia, evento local</t>
  </si>
  <si>
    <t>x</t>
  </si>
  <si>
    <t>Publicação de CD solo ou de câmara, participação em CD, direção musical de CD</t>
  </si>
  <si>
    <t>y</t>
  </si>
  <si>
    <t>Composição estreada</t>
  </si>
  <si>
    <t>z</t>
  </si>
  <si>
    <t>Arranjo estreado</t>
  </si>
  <si>
    <t>z1</t>
  </si>
  <si>
    <t>Participação como candidato em concurso de música de âmbito internacional</t>
  </si>
  <si>
    <t>z2</t>
  </si>
  <si>
    <t>Participação como candidato em concurso de música de âmbito nacional</t>
  </si>
  <si>
    <t>z3</t>
  </si>
  <si>
    <t>Participação como candidato em concurso de música de âmbito local</t>
  </si>
  <si>
    <t>z4</t>
  </si>
  <si>
    <t>Filmes, vídeos, audiovisuais artísticos ou de divulgação científica realizados</t>
  </si>
  <si>
    <t>z5</t>
  </si>
  <si>
    <t>Criação de programa de rádio e televisão</t>
  </si>
  <si>
    <t>z6</t>
  </si>
  <si>
    <t>Sonoplastia</t>
  </si>
  <si>
    <t>3.3 Produção técnica</t>
  </si>
  <si>
    <t>Editoria geral de periódicos internacionais</t>
  </si>
  <si>
    <t>Editoria geral em periódicos nacionais</t>
  </si>
  <si>
    <t>Editoria de livro didático, cultural ou técnico-científico</t>
  </si>
  <si>
    <t>Trabalho apresentado pelo docente em congresso internacional</t>
  </si>
  <si>
    <t>Trabalho apresentado pelo docente em congresso nacional</t>
  </si>
  <si>
    <t>Trabalho apresentado pelo docente em congresso regional</t>
  </si>
  <si>
    <t>Pariticipação em evento internacional como conferencista</t>
  </si>
  <si>
    <t>Participação em evento nacional como conferencista</t>
  </si>
  <si>
    <t>Participação em evento regional como conferencista</t>
  </si>
  <si>
    <t>Coordenação geral de eventos científicos ou artístico-culturais internacional</t>
  </si>
  <si>
    <t>Coordenação geral de eventos científicos ou artístico-culturais nacionais</t>
  </si>
  <si>
    <t>Coordenação geral de eventos científicos ou artístico-culturais regionais</t>
  </si>
  <si>
    <t>Membro de comissão organizadora de eventos científicos ou artístico-culturais internacionais</t>
  </si>
  <si>
    <t>Membro de comissão organizadora de eventos científicos ou artístico-culturais nacionais</t>
  </si>
  <si>
    <t>Membro de comissão organizadora de eventos científicos ou artístico-culturais regionais</t>
  </si>
  <si>
    <t>Consultoria científica ad hoc em instituições governamentais, projetos, artigos científicos</t>
  </si>
  <si>
    <t>Membro de comissão de julgamento em eventos científicos ou artísticos internacionais</t>
  </si>
  <si>
    <t>Membro de comissão de julgamento em eventos científicos ou artísticos nacionais</t>
  </si>
  <si>
    <t>Membro de comissão de julgamento em eventos científicos ou artísticos regionais</t>
  </si>
  <si>
    <t>Mesas-redondas, palestras, seminários e cursos ministrados em eventos internacionais</t>
  </si>
  <si>
    <t>Mesas-redondas, palestras, seminários e cursos ministrados em eventos nacionais</t>
  </si>
  <si>
    <t>Mesas-redondas, palestras, seminários e cursos ministrados em eventos regionais</t>
  </si>
  <si>
    <t>Pariticipação como ouvinte ou curso frequentado em evento internacional</t>
  </si>
  <si>
    <t>Participação como ouvinte ou curso frequentado em evento nacional ou regional</t>
  </si>
  <si>
    <t>Trabalho científico ou obra artística ou cultural premiada em nível internacional</t>
  </si>
  <si>
    <t>Trabalho científico ou obra artística ou cultural premiada em nível nacional</t>
  </si>
  <si>
    <t>Trabalho científico ou obra artística ou cultural premiada em nível regional</t>
  </si>
  <si>
    <t>Revisão de artigo em revista nacional e/ou internacional com corpo editorial</t>
  </si>
  <si>
    <t>Cartilhas/apostilas editadas</t>
  </si>
  <si>
    <t>Vídeos/software</t>
  </si>
  <si>
    <t>Relatórios técnicos de domínio público</t>
  </si>
  <si>
    <t>Patente ou registro internacional</t>
  </si>
  <si>
    <t>z7</t>
  </si>
  <si>
    <t>Patente nacional</t>
  </si>
  <si>
    <t>z8</t>
  </si>
  <si>
    <t>Perícia técnica</t>
  </si>
  <si>
    <t>z9</t>
  </si>
  <si>
    <t>Elaboração de banco de dados divulgados, catálogos publicados, cartas ou mapas</t>
  </si>
  <si>
    <t>z10</t>
  </si>
  <si>
    <t>Produção de programas de rádio e televisão</t>
  </si>
  <si>
    <t>z11</t>
  </si>
  <si>
    <t>Manutenção de obra artística</t>
  </si>
  <si>
    <t>z12</t>
  </si>
  <si>
    <t>Maquete</t>
  </si>
  <si>
    <t>Inserir itens relacionados com: registros de práticas em salas de aula, relatos de experiências,</t>
  </si>
  <si>
    <t>inovações pedagógicas e de pesquisa, cujo foco seja o objeto de ensino no professor</t>
  </si>
  <si>
    <t>(5 pts para cada produção técnica) devidamente analisado e registrado pelo NAD.</t>
  </si>
  <si>
    <t>Incluir apenas atividades associadas a projetos sem remuneração de pessoal</t>
  </si>
  <si>
    <t>4. Pesquisa e Extensão
4.1 Projetos de Pesquisa e desenvolvimento tecnológico</t>
  </si>
  <si>
    <t>Coordenação de projetos de pesquisa</t>
  </si>
  <si>
    <t>Participação em projetos de pesquisa</t>
  </si>
  <si>
    <t>4.2 Extensão (12)</t>
  </si>
  <si>
    <t>(12) Apenas atividaes não remuneradas e formalmente registradas;</t>
  </si>
  <si>
    <t>Coordenação de projetos de extensão</t>
  </si>
  <si>
    <t>Participação em projetos de extensão</t>
  </si>
  <si>
    <t>Coordenação de programas de educação continuada</t>
  </si>
  <si>
    <t>Participação em programas de educação continuada</t>
  </si>
  <si>
    <t>Execução e supervisão de análises laboratoriais de projetos extensionistas</t>
  </si>
  <si>
    <t>Participação como docente em cursos de extensão (horas)</t>
  </si>
  <si>
    <t>Coordenação de cursos de extensão</t>
  </si>
  <si>
    <t>Assessoeria e consultoria formalmente registrada no departamento</t>
  </si>
  <si>
    <t>Participação em programa assistencial, formalmente registrado na instância responsável</t>
  </si>
  <si>
    <t>4.3 Projetos de Ensino</t>
  </si>
  <si>
    <t>Coordenação de projetos de investigação e intervenção no ensino</t>
  </si>
  <si>
    <t>Participação em projetos de investigação e intervenção no ensino</t>
  </si>
  <si>
    <t>Participação em reuniões institucionais, encontros, cursos e atividades convocadas e/ou ofertadas e certificadas pela Prograd, com fins ao aprimoramento e desenvolvimento do ensino</t>
  </si>
  <si>
    <t>5 Qualificação docente (13)</t>
  </si>
  <si>
    <t>(13) Não se aplica a classe 'E'</t>
  </si>
  <si>
    <t>Relatório semestral de docente com afastamento e formalmente vicnulado a programa de pós-graduação stricto sensu ou de pós-doutoramento avaliado e aprovado no departamento com aval do orientador</t>
  </si>
  <si>
    <t>Relatório semestral do docente sem afastamento, avaliado e aprovado no departamento</t>
  </si>
  <si>
    <t>Tese de Doutorado defendida pelo docente, exceto quando contabilizados para fins de promoção acelerada</t>
  </si>
  <si>
    <t>Dissertação de Mestrado defendida pelo docente, exceto quando contabilizados para fins de promoção acelerada</t>
  </si>
  <si>
    <t>Curso de formação didático pedagógica interna UFES (mínimo 40h), sendo ofertada pela Prograd ou Progep</t>
  </si>
  <si>
    <t>6 Atividades Administrativas e de Representação</t>
  </si>
  <si>
    <t>Atividades de administração sem CD, sem FG e representação acadêmica</t>
  </si>
  <si>
    <t>Coord./presidência de comissões institucionais indicadas pelo diretor da unidade/chefe de departamento</t>
  </si>
  <si>
    <t>Pontos Mês</t>
  </si>
  <si>
    <t>Membro de comissões institucionais indicadas pelo diretor da unidade/chefia de departamento</t>
  </si>
  <si>
    <t>Coordenação de atividade de ensino com no mínimo 50 (cinquenta) alunos ou no mínimo 5(cinco) turmas por semestre</t>
  </si>
  <si>
    <t>Representante docente no Conselho Universitário (com frequência  mínima comprovada de 70%)</t>
  </si>
  <si>
    <t>Representação no CEPE, Conselho de Curadores e membro da CPPD (com frequência mínima comprovada de 70%)</t>
  </si>
  <si>
    <t>Representante docente no Conselho Universitário com a função de Presidente de Comissão</t>
  </si>
  <si>
    <t>Presidente de comissão no CEPE, Conselho de Curadores ou CPPD</t>
  </si>
  <si>
    <t>Representação em suplência no CEPE, Conselho de Curadores e CPPD</t>
  </si>
  <si>
    <t>Chefia ou coordenação de setores/divisões/áreas/serviços, devidamente reconhecidos e registrados no departamento, de interesse da unidade/universidade e com relatório anual aprovado</t>
  </si>
  <si>
    <t>Subchefia de departamento,</t>
  </si>
  <si>
    <t>Subcoordenação de colegiado</t>
  </si>
  <si>
    <t>Presidência do NDE</t>
  </si>
  <si>
    <t>Membros do NDE</t>
  </si>
  <si>
    <t>Coordenação de estágio</t>
  </si>
  <si>
    <t>Participação como membro de colegiados didáticos</t>
  </si>
  <si>
    <t>Coordenação ou presidência de comissões institucionais indicadas pelo Reitor ou eleita pelos pares</t>
  </si>
  <si>
    <t>Membro de comissões institucionais indicadas pelo reitor ou eleito pelos pares</t>
  </si>
  <si>
    <t>Coordenação de organismos ou comissões institucionais em nível nacional</t>
  </si>
  <si>
    <t>Participação de organismos ou comissões institucionais em nível nacional</t>
  </si>
  <si>
    <t>Membro de comitê assessor (CAPES ou CNPq)</t>
  </si>
  <si>
    <t>Coordenador de programas interinstitucionais Capes e Cnpq (Minter/Dinter/Outros)</t>
  </si>
  <si>
    <t>Membro de comitê assessor Estadual ou Municipaç para educação cultura, ciência e tecnologia</t>
  </si>
  <si>
    <t>Representação sindical, desde que o servidor não esteja licenciado nos termos do art. 92 da Lei 8.112/1990</t>
  </si>
  <si>
    <t>Presidência ou direção de entidade científica, cultura, acadêmica ou representativa de classe, sem fins lucrativos, em nível nacional e/ou estadual</t>
  </si>
  <si>
    <t>Membro de comitê administrativo de entidade científica, cultura, acadêmica ou representativa de classe, sem fins lucrativos, em nível nacional e/ou estadual</t>
  </si>
  <si>
    <t>7 Outras Atividades
7.1 Participações em bancas, projetos, comissões e outras atividades</t>
  </si>
  <si>
    <t>Tutoria em projetos de ensino</t>
  </si>
  <si>
    <t>Tutor de Programa de formação continuada (informar curso e período)</t>
  </si>
  <si>
    <t>Tese de doutorado de discente orientado, defendida e aprovada no ano</t>
  </si>
  <si>
    <t>Tese de doutorado de discente co-orientado, defendida e aprovada no ano</t>
  </si>
  <si>
    <t>Dissertação de mestrado de discente orientado, defendida e aprovada no ano</t>
  </si>
  <si>
    <t>Dissertação de mestrado de discente co-orientado, defendida e aprovada no ano</t>
  </si>
  <si>
    <t>Trabalho final de especialização de discente, defendido e aprovado no ano (cursos de especialização não pagos)</t>
  </si>
  <si>
    <t>Participação em banca examinadora de concurso público para Professor ensino superior público</t>
  </si>
  <si>
    <t>Participação em banca examinadora de Tese de Doutorado</t>
  </si>
  <si>
    <t>Participação em banca examinadora de Dissertação de Mestrado</t>
  </si>
  <si>
    <t>Participação em banca examinadora de Monografia de especialização</t>
  </si>
  <si>
    <t>Participação em banca examinadora de trabalho de conclusão de curso</t>
  </si>
  <si>
    <t>Membro de comissão examinadora de seleção de alunos de pós-graduação, de concurso público para professor substituto, de ensino médio e técnico, e de exame de qualificação para mestrado e doutorado</t>
  </si>
  <si>
    <t>Membro de comissão examinadora de seleção de monitores de graduação e pós-graduação e bolsistas</t>
  </si>
  <si>
    <t>Curso de especialização concluído pelo docente (14)</t>
  </si>
  <si>
    <t>Curso de aperfeiçoamento concluído pelo docente (15)</t>
  </si>
  <si>
    <t>Curso de atualização concluído pelo docente (16)</t>
  </si>
  <si>
    <t>(14) Curso com 360 (trezentos e sessenta) horas;</t>
  </si>
  <si>
    <t>(15) Curso com 180 (cento e oitenta) horas;</t>
  </si>
  <si>
    <t>(16) Cursos na área de trabalho do docente, com carga horária adequada.</t>
  </si>
  <si>
    <t>7.2 Orientações de alunos que não conduzem à obtenção de créditos</t>
  </si>
  <si>
    <t>Orientação de IC, IT e DTI (17) (por aluno/mês)</t>
  </si>
  <si>
    <t>Pontos por mês</t>
  </si>
  <si>
    <t>Orientação de PIBID e PET (17) (por aluno/mês)</t>
  </si>
  <si>
    <t>Orientação de monitor de graduação (oficial ou voluntário) ou de pós-graduação e estágio não obrigatório (por aluno/mês) (17)</t>
  </si>
  <si>
    <t>SOMA DOS PONTOS</t>
  </si>
  <si>
    <t>(17) Devidamente registrado em órgão competente</t>
  </si>
  <si>
    <t>Alunos</t>
  </si>
  <si>
    <t>Meses</t>
  </si>
  <si>
    <t>8 Situações especiais (18)</t>
  </si>
  <si>
    <t xml:space="preserve">Cargo de CD1, CD2 e CD3 </t>
  </si>
  <si>
    <t>Vice-diretores de Centros</t>
  </si>
  <si>
    <t>Outras FG</t>
  </si>
  <si>
    <t>Pontos por atividade</t>
  </si>
  <si>
    <t xml:space="preserve">(18) Os docentes que tem dispensa total de carga horária didática prevista em Resolução da UFES, </t>
  </si>
  <si>
    <t xml:space="preserve">terão direito a 8 pontos por mês de exercício no cargo. </t>
  </si>
  <si>
    <t xml:space="preserve">Os demais docentes terão direito a pontuação mensal proporcional à dispensa de carga horária </t>
  </si>
  <si>
    <t>prevista em resolução para o cargo que ocupa (Ex. 30h, 6 pts; 20h, 4pts; 15h, 3pt/mês)</t>
  </si>
  <si>
    <t>Os professores poderão adicionar a esta pontução os pontos referentes às demais atividades docentes.</t>
  </si>
  <si>
    <t>Cargos em comissão e função de confiança (exceto CD1, CD2, CD3) CD4, FG1, FG2 e FCC (19)</t>
  </si>
  <si>
    <t>(19) Somente os cargos de FCC, nos casos de coordenação de curso de graduação, terão direito a</t>
  </si>
  <si>
    <t xml:space="preserve">7 pontos por mês de exercício no cargo, além da dispensa das 30h de carga horária prevista </t>
  </si>
  <si>
    <t>em Resolução para o cargo que ocupa.</t>
  </si>
  <si>
    <t>(2.1) Às horas de ensino que excederem o mínimo legal de 8 horas, respeitando o art. 4º desta resolução, e forem exercidas no ensino de graduação será atribuído peso de 10 pontos por hora até o limite de 16 horas.</t>
  </si>
  <si>
    <t>Registrar: Disciplina (3) e (4), código, semestre, nível, turma, número de alunos, curso (6) e carga horária semanal - CHS (5)</t>
  </si>
  <si>
    <t>(1) Somente atividades formalmente incluídas nos planos de integralização curricular dos cursos da UFES</t>
  </si>
  <si>
    <t>(2) O professor está obrigado ao mínimo de 8(oito) horas semanais de aula, conforme art. 57 da Lei nº 9.394, de 20 de dezembro de 1996, sendo atribuídos 5(cinco) pontos a cada hora-aula semanal ministrada</t>
  </si>
  <si>
    <t>(3) Apenas disciplinas com pautas emitidas</t>
  </si>
  <si>
    <t>(4) Disciplinas com códigos diferentes, mas ministradas pelo mesmo professor em um mesmo horário de aula: incluir apenas uma delas;</t>
  </si>
  <si>
    <t>(5) Carga horária semanal da disciplina efetivamente ministrada pelo professor</t>
  </si>
  <si>
    <t>(6) Colocar código do curso constante na pauta. Se for curso de pós-graduação, coloque E ou M ou D, conforme o caso</t>
  </si>
  <si>
    <t>Planilha de progressão, promoção e aceleração da promoção na carreira do Magistério Superior.
Resolução 52/2017 - CEPE</t>
  </si>
  <si>
    <t>1.1 Ensino</t>
  </si>
  <si>
    <t>1. Ensino e Orientação</t>
  </si>
  <si>
    <t>2. Orientação de alunos</t>
  </si>
  <si>
    <t>3. Produção Intelectual</t>
  </si>
  <si>
    <t>3.1 Produção bibliográfica</t>
  </si>
  <si>
    <t>3.2 Produção artística</t>
  </si>
  <si>
    <t>4. Pesquisa e Extensão</t>
  </si>
  <si>
    <t>4.1 Projetos de pesquisa e desenvolvimento tecnológico</t>
  </si>
  <si>
    <t>5. Qualificação docente</t>
  </si>
  <si>
    <t>6. Atividades Administrativas e de Representação</t>
  </si>
  <si>
    <t>7. Outras atividades</t>
  </si>
  <si>
    <t>7.1 Participações em bancas, projetos, comissões e outras atividades</t>
  </si>
  <si>
    <t>8. Situações especiais</t>
  </si>
  <si>
    <t>4.2 Extensão</t>
  </si>
  <si>
    <t>Este quadro resumo será preenchido automaticamente ao realizar os preenchimentos dos itens, apenas onde está o campo amarelo é de preenchimento manual</t>
  </si>
  <si>
    <t>TOTAL</t>
  </si>
  <si>
    <t>Quadro Resumo Progressão</t>
  </si>
  <si>
    <t>Preencher campos da coluna ponto atividade</t>
  </si>
  <si>
    <t>Preencher os campos da coluna alunos e meses</t>
  </si>
  <si>
    <t>Preencher campos da coluna meses</t>
  </si>
  <si>
    <t>Preencher campos da coluna alunos e meses</t>
  </si>
  <si>
    <t>Preencher campos da coluna pontos por atividade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</si>
</sst>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7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6FCAE"/>
        <bgColor indexed="64"/>
      </patternFill>
    </fill>
    <fill>
      <patternFill patternType="solid">
        <fgColor rgb="FFACEA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0" fillId="4" borderId="0" xfId="0" applyFill="1"/>
    <xf numFmtId="0" fontId="6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9" fillId="4" borderId="0" xfId="0" applyFont="1" applyFill="1"/>
    <xf numFmtId="0" fontId="7" fillId="4" borderId="0" xfId="0" applyFont="1" applyFill="1"/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0" fontId="0" fillId="0" borderId="30" xfId="0" applyBorder="1"/>
    <xf numFmtId="0" fontId="0" fillId="0" borderId="28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5" xfId="0" applyBorder="1"/>
    <xf numFmtId="0" fontId="0" fillId="0" borderId="0" xfId="0" applyBorder="1"/>
    <xf numFmtId="0" fontId="0" fillId="0" borderId="36" xfId="0" applyBorder="1"/>
    <xf numFmtId="0" fontId="10" fillId="0" borderId="0" xfId="0" applyFont="1"/>
    <xf numFmtId="0" fontId="0" fillId="6" borderId="0" xfId="0" applyFill="1" applyBorder="1"/>
    <xf numFmtId="0" fontId="0" fillId="6" borderId="36" xfId="0" applyFill="1" applyBorder="1"/>
    <xf numFmtId="0" fontId="7" fillId="6" borderId="35" xfId="0" applyFont="1" applyFill="1" applyBorder="1" applyAlignment="1">
      <alignment horizontal="left"/>
    </xf>
    <xf numFmtId="0" fontId="7" fillId="6" borderId="35" xfId="0" applyFont="1" applyFill="1" applyBorder="1"/>
    <xf numFmtId="0" fontId="0" fillId="6" borderId="36" xfId="0" applyFill="1" applyBorder="1" applyAlignment="1">
      <alignment horizontal="center"/>
    </xf>
    <xf numFmtId="0" fontId="7" fillId="6" borderId="0" xfId="0" applyFont="1" applyFill="1" applyBorder="1"/>
    <xf numFmtId="0" fontId="7" fillId="6" borderId="36" xfId="0" applyFont="1" applyFill="1" applyBorder="1"/>
    <xf numFmtId="0" fontId="0" fillId="0" borderId="36" xfId="0" applyBorder="1" applyAlignment="1">
      <alignment horizontal="center"/>
    </xf>
    <xf numFmtId="0" fontId="0" fillId="6" borderId="36" xfId="0" applyFont="1" applyFill="1" applyBorder="1" applyAlignment="1">
      <alignment horizontal="center"/>
    </xf>
    <xf numFmtId="0" fontId="0" fillId="6" borderId="0" xfId="0" applyFont="1" applyFill="1" applyBorder="1"/>
    <xf numFmtId="0" fontId="0" fillId="6" borderId="36" xfId="0" applyFont="1" applyFill="1" applyBorder="1"/>
    <xf numFmtId="0" fontId="7" fillId="0" borderId="33" xfId="0" applyFont="1" applyBorder="1" applyAlignment="1">
      <alignment horizontal="right"/>
    </xf>
    <xf numFmtId="0" fontId="7" fillId="0" borderId="34" xfId="0" applyFont="1" applyBorder="1" applyAlignment="1">
      <alignment horizontal="center"/>
    </xf>
    <xf numFmtId="0" fontId="5" fillId="0" borderId="0" xfId="0" applyFont="1" applyFill="1"/>
    <xf numFmtId="0" fontId="0" fillId="0" borderId="0" xfId="0" applyFill="1"/>
    <xf numFmtId="0" fontId="16" fillId="0" borderId="0" xfId="0" applyFont="1" applyFill="1"/>
    <xf numFmtId="0" fontId="0" fillId="3" borderId="36" xfId="0" applyFill="1" applyBorder="1" applyProtection="1"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2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4" xfId="0" applyFont="1" applyFill="1" applyBorder="1" applyAlignment="1" applyProtection="1">
      <alignment horizontal="left" wrapText="1"/>
      <protection locked="0"/>
    </xf>
    <xf numFmtId="0" fontId="10" fillId="0" borderId="0" xfId="0" applyFont="1" applyAlignment="1">
      <alignment horizontal="left" vertical="center" wrapText="1"/>
    </xf>
    <xf numFmtId="0" fontId="17" fillId="0" borderId="33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0" fillId="5" borderId="1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3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0" fillId="5" borderId="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36" xfId="0" applyNumberFormat="1" applyBorder="1" applyAlignment="1">
      <alignment horizont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FCAE"/>
      <color rgb="FFACEA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3"/>
  <sheetViews>
    <sheetView showGridLines="0" tabSelected="1" workbookViewId="0">
      <selection activeCell="B1" sqref="B1:I4"/>
    </sheetView>
  </sheetViews>
  <sheetFormatPr defaultRowHeight="15" x14ac:dyDescent="0.25"/>
  <sheetData>
    <row r="1" spans="2:9" ht="15" customHeight="1" x14ac:dyDescent="0.25">
      <c r="B1" s="51" t="s">
        <v>271</v>
      </c>
      <c r="C1" s="51"/>
      <c r="D1" s="51"/>
      <c r="E1" s="51"/>
      <c r="F1" s="51"/>
      <c r="G1" s="51"/>
      <c r="H1" s="51"/>
      <c r="I1" s="51"/>
    </row>
    <row r="2" spans="2:9" x14ac:dyDescent="0.25">
      <c r="B2" s="51"/>
      <c r="C2" s="51"/>
      <c r="D2" s="51"/>
      <c r="E2" s="51"/>
      <c r="F2" s="51"/>
      <c r="G2" s="51"/>
      <c r="H2" s="51"/>
      <c r="I2" s="51"/>
    </row>
    <row r="3" spans="2:9" x14ac:dyDescent="0.25">
      <c r="B3" s="51"/>
      <c r="C3" s="51"/>
      <c r="D3" s="51"/>
      <c r="E3" s="51"/>
      <c r="F3" s="51"/>
      <c r="G3" s="51"/>
      <c r="H3" s="51"/>
      <c r="I3" s="51"/>
    </row>
    <row r="4" spans="2:9" x14ac:dyDescent="0.25">
      <c r="B4" s="51"/>
      <c r="C4" s="51"/>
      <c r="D4" s="51"/>
      <c r="E4" s="51"/>
      <c r="F4" s="51"/>
      <c r="G4" s="51"/>
      <c r="H4" s="51"/>
      <c r="I4" s="51"/>
    </row>
    <row r="5" spans="2:9" ht="15.75" x14ac:dyDescent="0.25">
      <c r="C5" s="52" t="s">
        <v>273</v>
      </c>
      <c r="D5" s="52"/>
      <c r="E5" s="52"/>
      <c r="F5" s="52"/>
      <c r="G5" s="52"/>
      <c r="H5" s="52"/>
    </row>
    <row r="6" spans="2:9" x14ac:dyDescent="0.25">
      <c r="B6" s="19"/>
      <c r="C6" s="20"/>
      <c r="D6" s="20"/>
      <c r="E6" s="20"/>
      <c r="F6" s="20"/>
      <c r="G6" s="20"/>
      <c r="H6" s="20"/>
      <c r="I6" s="21"/>
    </row>
    <row r="7" spans="2:9" x14ac:dyDescent="0.25">
      <c r="B7" s="30" t="s">
        <v>258</v>
      </c>
      <c r="C7" s="28"/>
      <c r="D7" s="28"/>
      <c r="E7" s="28"/>
      <c r="F7" s="28"/>
      <c r="G7" s="28"/>
      <c r="H7" s="28"/>
      <c r="I7" s="29"/>
    </row>
    <row r="8" spans="2:9" x14ac:dyDescent="0.25">
      <c r="B8" s="24" t="s">
        <v>257</v>
      </c>
      <c r="C8" s="25"/>
      <c r="D8" s="25"/>
      <c r="E8" s="25"/>
      <c r="F8" s="25"/>
      <c r="G8" s="25"/>
      <c r="H8" s="25"/>
      <c r="I8" s="44"/>
    </row>
    <row r="9" spans="2:9" x14ac:dyDescent="0.25">
      <c r="B9" s="24"/>
      <c r="C9" s="25"/>
      <c r="D9" s="25"/>
      <c r="E9" s="25"/>
      <c r="F9" s="25"/>
      <c r="G9" s="25"/>
      <c r="H9" s="25"/>
      <c r="I9" s="26"/>
    </row>
    <row r="10" spans="2:9" x14ac:dyDescent="0.25">
      <c r="B10" s="24"/>
      <c r="C10" s="25"/>
      <c r="D10" s="25"/>
      <c r="E10" s="25"/>
      <c r="F10" s="25"/>
      <c r="G10" s="25"/>
      <c r="H10" s="25"/>
      <c r="I10" s="26"/>
    </row>
    <row r="11" spans="2:9" x14ac:dyDescent="0.25">
      <c r="B11" s="31" t="s">
        <v>259</v>
      </c>
      <c r="C11" s="28"/>
      <c r="D11" s="28"/>
      <c r="E11" s="28"/>
      <c r="F11" s="28"/>
      <c r="G11" s="28"/>
      <c r="H11" s="28"/>
      <c r="I11" s="32">
        <f>SUM('Item II'!J6:K13)</f>
        <v>0</v>
      </c>
    </row>
    <row r="12" spans="2:9" x14ac:dyDescent="0.25">
      <c r="B12" s="24"/>
      <c r="C12" s="25"/>
      <c r="D12" s="25"/>
      <c r="E12" s="25"/>
      <c r="F12" s="25"/>
      <c r="G12" s="25"/>
      <c r="H12" s="25"/>
      <c r="I12" s="26"/>
    </row>
    <row r="13" spans="2:9" x14ac:dyDescent="0.25">
      <c r="B13" s="31" t="s">
        <v>260</v>
      </c>
      <c r="C13" s="33"/>
      <c r="D13" s="33"/>
      <c r="E13" s="33"/>
      <c r="F13" s="33"/>
      <c r="G13" s="33"/>
      <c r="H13" s="33"/>
      <c r="I13" s="34"/>
    </row>
    <row r="14" spans="2:9" x14ac:dyDescent="0.25">
      <c r="B14" s="24" t="s">
        <v>261</v>
      </c>
      <c r="C14" s="25"/>
      <c r="D14" s="25"/>
      <c r="E14" s="25"/>
      <c r="F14" s="25"/>
      <c r="G14" s="25"/>
      <c r="H14" s="25"/>
      <c r="I14" s="114">
        <f>'Item III'!H22</f>
        <v>0</v>
      </c>
    </row>
    <row r="15" spans="2:9" x14ac:dyDescent="0.25">
      <c r="B15" s="24" t="s">
        <v>262</v>
      </c>
      <c r="C15" s="25"/>
      <c r="D15" s="25"/>
      <c r="E15" s="25"/>
      <c r="F15" s="25"/>
      <c r="G15" s="25"/>
      <c r="H15" s="25"/>
      <c r="I15" s="35">
        <f>'Item III'!H60</f>
        <v>0</v>
      </c>
    </row>
    <row r="16" spans="2:9" x14ac:dyDescent="0.25">
      <c r="B16" s="24" t="s">
        <v>102</v>
      </c>
      <c r="C16" s="25"/>
      <c r="D16" s="25"/>
      <c r="E16" s="25"/>
      <c r="F16" s="25"/>
      <c r="G16" s="25"/>
      <c r="H16" s="25"/>
      <c r="I16" s="35">
        <f>'Item III'!H107</f>
        <v>0</v>
      </c>
    </row>
    <row r="17" spans="2:9" x14ac:dyDescent="0.25">
      <c r="B17" s="24"/>
      <c r="C17" s="25"/>
      <c r="D17" s="25"/>
      <c r="E17" s="25"/>
      <c r="F17" s="25"/>
      <c r="G17" s="25"/>
      <c r="H17" s="25"/>
      <c r="I17" s="26"/>
    </row>
    <row r="18" spans="2:9" x14ac:dyDescent="0.25">
      <c r="B18" s="31" t="s">
        <v>263</v>
      </c>
      <c r="C18" s="33"/>
      <c r="D18" s="33"/>
      <c r="E18" s="33"/>
      <c r="F18" s="33"/>
      <c r="G18" s="33"/>
      <c r="H18" s="33"/>
      <c r="I18" s="34"/>
    </row>
    <row r="19" spans="2:9" x14ac:dyDescent="0.25">
      <c r="B19" s="24" t="s">
        <v>264</v>
      </c>
      <c r="C19" s="25"/>
      <c r="D19" s="25"/>
      <c r="E19" s="25"/>
      <c r="F19" s="25"/>
      <c r="G19" s="25"/>
      <c r="H19" s="25"/>
      <c r="I19" s="35">
        <f>'Item IV'!H9</f>
        <v>0</v>
      </c>
    </row>
    <row r="20" spans="2:9" x14ac:dyDescent="0.25">
      <c r="B20" s="24" t="s">
        <v>270</v>
      </c>
      <c r="C20" s="25"/>
      <c r="D20" s="25"/>
      <c r="E20" s="25"/>
      <c r="F20" s="25"/>
      <c r="G20" s="25"/>
      <c r="H20" s="25"/>
      <c r="I20" s="35">
        <f>'Item IV'!H23</f>
        <v>0</v>
      </c>
    </row>
    <row r="21" spans="2:9" x14ac:dyDescent="0.25">
      <c r="B21" s="24" t="s">
        <v>165</v>
      </c>
      <c r="C21" s="25"/>
      <c r="D21" s="25"/>
      <c r="E21" s="25"/>
      <c r="F21" s="25"/>
      <c r="G21" s="25"/>
      <c r="H21" s="25"/>
      <c r="I21" s="35">
        <f>'Item IV'!H31</f>
        <v>0</v>
      </c>
    </row>
    <row r="22" spans="2:9" x14ac:dyDescent="0.25">
      <c r="B22" s="24"/>
      <c r="C22" s="25"/>
      <c r="D22" s="25"/>
      <c r="E22" s="25"/>
      <c r="F22" s="25"/>
      <c r="G22" s="25"/>
      <c r="H22" s="25"/>
      <c r="I22" s="26"/>
    </row>
    <row r="23" spans="2:9" x14ac:dyDescent="0.25">
      <c r="B23" s="31" t="s">
        <v>265</v>
      </c>
      <c r="C23" s="33"/>
      <c r="D23" s="33"/>
      <c r="E23" s="33"/>
      <c r="F23" s="33"/>
      <c r="G23" s="33"/>
      <c r="H23" s="33"/>
      <c r="I23" s="36">
        <f>'Item V'!H11</f>
        <v>0</v>
      </c>
    </row>
    <row r="24" spans="2:9" x14ac:dyDescent="0.25">
      <c r="B24" s="24"/>
      <c r="C24" s="25"/>
      <c r="D24" s="25"/>
      <c r="E24" s="25"/>
      <c r="F24" s="25"/>
      <c r="G24" s="25"/>
      <c r="H24" s="25"/>
      <c r="I24" s="26"/>
    </row>
    <row r="25" spans="2:9" x14ac:dyDescent="0.25">
      <c r="B25" s="31" t="s">
        <v>266</v>
      </c>
      <c r="C25" s="28"/>
      <c r="D25" s="28"/>
      <c r="E25" s="28"/>
      <c r="F25" s="28"/>
      <c r="G25" s="28"/>
      <c r="H25" s="28"/>
      <c r="I25" s="32">
        <f>'Item VI'!I32</f>
        <v>0</v>
      </c>
    </row>
    <row r="26" spans="2:9" x14ac:dyDescent="0.25">
      <c r="B26" s="24"/>
      <c r="C26" s="25"/>
      <c r="D26" s="25"/>
      <c r="E26" s="25"/>
      <c r="F26" s="25"/>
      <c r="G26" s="25"/>
      <c r="H26" s="25"/>
      <c r="I26" s="26"/>
    </row>
    <row r="27" spans="2:9" x14ac:dyDescent="0.25">
      <c r="B27" s="31" t="s">
        <v>267</v>
      </c>
      <c r="C27" s="37"/>
      <c r="D27" s="37"/>
      <c r="E27" s="37"/>
      <c r="F27" s="37"/>
      <c r="G27" s="37"/>
      <c r="H27" s="37"/>
      <c r="I27" s="38"/>
    </row>
    <row r="28" spans="2:9" x14ac:dyDescent="0.25">
      <c r="B28" s="24" t="s">
        <v>268</v>
      </c>
      <c r="C28" s="25"/>
      <c r="D28" s="25"/>
      <c r="E28" s="25"/>
      <c r="F28" s="25"/>
      <c r="G28" s="25"/>
      <c r="H28" s="25"/>
      <c r="I28" s="35">
        <f>'Item VII'!H23</f>
        <v>0</v>
      </c>
    </row>
    <row r="29" spans="2:9" x14ac:dyDescent="0.25">
      <c r="B29" s="24" t="s">
        <v>225</v>
      </c>
      <c r="C29" s="25"/>
      <c r="D29" s="25"/>
      <c r="E29" s="25"/>
      <c r="F29" s="25"/>
      <c r="G29" s="25"/>
      <c r="H29" s="25"/>
      <c r="I29" s="35">
        <f>SUM('Item VII'!J32:K34)</f>
        <v>0</v>
      </c>
    </row>
    <row r="30" spans="2:9" x14ac:dyDescent="0.25">
      <c r="B30" s="24"/>
      <c r="C30" s="25"/>
      <c r="D30" s="25"/>
      <c r="E30" s="25"/>
      <c r="F30" s="25"/>
      <c r="G30" s="25"/>
      <c r="H30" s="25"/>
      <c r="I30" s="26"/>
    </row>
    <row r="31" spans="2:9" x14ac:dyDescent="0.25">
      <c r="B31" s="31" t="s">
        <v>269</v>
      </c>
      <c r="C31" s="28"/>
      <c r="D31" s="28"/>
      <c r="E31" s="28"/>
      <c r="F31" s="28"/>
      <c r="G31" s="28"/>
      <c r="H31" s="28"/>
      <c r="I31" s="32">
        <f>'Item VIII'!H10</f>
        <v>0</v>
      </c>
    </row>
    <row r="32" spans="2:9" x14ac:dyDescent="0.25">
      <c r="B32" s="24"/>
      <c r="C32" s="25"/>
      <c r="D32" s="25"/>
      <c r="E32" s="25"/>
      <c r="F32" s="25"/>
      <c r="G32" s="25"/>
      <c r="H32" s="25"/>
      <c r="I32" s="26"/>
    </row>
    <row r="33" spans="2:9" x14ac:dyDescent="0.25">
      <c r="B33" s="22"/>
      <c r="C33" s="23"/>
      <c r="D33" s="23"/>
      <c r="E33" s="23"/>
      <c r="F33" s="23"/>
      <c r="G33" s="23"/>
      <c r="H33" s="39" t="s">
        <v>272</v>
      </c>
      <c r="I33" s="40">
        <f>SUM(I8,I11,I14,I15,I16,I19,I20,I21,I23,I25,I28,I29,I31)</f>
        <v>0</v>
      </c>
    </row>
  </sheetData>
  <sheetProtection password="C241" sheet="1" objects="1" scenarios="1"/>
  <mergeCells count="2">
    <mergeCell ref="B1:I4"/>
    <mergeCell ref="C5:H5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workbookViewId="0">
      <selection activeCell="C22" sqref="C22"/>
    </sheetView>
  </sheetViews>
  <sheetFormatPr defaultRowHeight="15" x14ac:dyDescent="0.25"/>
  <sheetData>
    <row r="1" spans="1:11" ht="18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 x14ac:dyDescent="0.25">
      <c r="A2" s="2"/>
      <c r="B2" s="2"/>
      <c r="C2" s="2"/>
      <c r="D2" s="2"/>
      <c r="E2" s="2"/>
      <c r="F2" s="2"/>
      <c r="G2" s="13"/>
      <c r="H2" s="13"/>
      <c r="I2" s="2"/>
      <c r="J2" s="2"/>
      <c r="K2" s="2"/>
    </row>
    <row r="3" spans="1:11" ht="15.75" customHeight="1" x14ac:dyDescent="0.25">
      <c r="B3" s="54" t="s">
        <v>256</v>
      </c>
      <c r="C3" s="54"/>
      <c r="D3" s="54"/>
      <c r="E3" s="54"/>
      <c r="F3" s="54"/>
      <c r="G3" s="54"/>
      <c r="H3" s="54"/>
      <c r="I3" s="54"/>
      <c r="J3" s="2"/>
      <c r="K3" s="2"/>
    </row>
    <row r="4" spans="1:11" ht="30" customHeight="1" x14ac:dyDescent="0.25">
      <c r="A4" s="2"/>
      <c r="B4" s="54"/>
      <c r="C4" s="54"/>
      <c r="D4" s="54"/>
      <c r="E4" s="54"/>
      <c r="F4" s="54"/>
      <c r="G4" s="54"/>
      <c r="H4" s="54"/>
      <c r="I4" s="54"/>
      <c r="J4" s="2"/>
      <c r="K4" s="2"/>
    </row>
    <row r="6" spans="1:11" x14ac:dyDescent="0.25">
      <c r="A6" s="56" t="s">
        <v>249</v>
      </c>
      <c r="B6" s="57"/>
      <c r="C6" s="57"/>
      <c r="D6" s="57"/>
      <c r="E6" s="57"/>
      <c r="F6" s="57"/>
      <c r="G6" s="57"/>
      <c r="H6" s="57"/>
      <c r="I6" s="58"/>
    </row>
    <row r="7" spans="1:11" x14ac:dyDescent="0.25">
      <c r="A7" s="59"/>
      <c r="B7" s="60"/>
      <c r="C7" s="60"/>
      <c r="D7" s="60"/>
      <c r="E7" s="60"/>
      <c r="F7" s="60"/>
      <c r="G7" s="60"/>
      <c r="H7" s="60"/>
      <c r="I7" s="61"/>
    </row>
    <row r="9" spans="1:11" x14ac:dyDescent="0.25">
      <c r="A9" t="s">
        <v>250</v>
      </c>
    </row>
    <row r="10" spans="1:11" x14ac:dyDescent="0.25">
      <c r="A10" s="53" t="s">
        <v>251</v>
      </c>
      <c r="B10" s="53"/>
      <c r="C10" s="53"/>
      <c r="D10" s="53"/>
      <c r="E10" s="53"/>
      <c r="F10" s="53"/>
      <c r="G10" s="53"/>
      <c r="H10" s="53"/>
      <c r="I10" s="53"/>
      <c r="J10" s="53"/>
    </row>
    <row r="11" spans="1:11" x14ac:dyDescent="0.25">
      <c r="A11" s="53"/>
      <c r="B11" s="53"/>
      <c r="C11" s="53"/>
      <c r="D11" s="53"/>
      <c r="E11" s="53"/>
      <c r="F11" s="53"/>
      <c r="G11" s="53"/>
      <c r="H11" s="53"/>
      <c r="I11" s="53"/>
      <c r="J11" s="53"/>
    </row>
    <row r="12" spans="1:11" x14ac:dyDescent="0.25">
      <c r="A12" s="53" t="s">
        <v>248</v>
      </c>
      <c r="B12" s="53"/>
      <c r="C12" s="53"/>
      <c r="D12" s="53"/>
      <c r="E12" s="53"/>
      <c r="F12" s="53"/>
      <c r="G12" s="53"/>
      <c r="H12" s="53"/>
      <c r="I12" s="53"/>
      <c r="J12" s="53"/>
    </row>
    <row r="13" spans="1:1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</row>
    <row r="14" spans="1:11" x14ac:dyDescent="0.25">
      <c r="A14" t="s">
        <v>252</v>
      </c>
    </row>
    <row r="15" spans="1:11" x14ac:dyDescent="0.25">
      <c r="A15" s="53" t="s">
        <v>253</v>
      </c>
      <c r="B15" s="53"/>
      <c r="C15" s="53"/>
      <c r="D15" s="53"/>
      <c r="E15" s="53"/>
      <c r="F15" s="53"/>
      <c r="G15" s="53"/>
      <c r="H15" s="53"/>
      <c r="I15" s="53"/>
      <c r="J15" s="53"/>
    </row>
    <row r="16" spans="1:1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</row>
    <row r="17" spans="1:10" x14ac:dyDescent="0.25">
      <c r="A17" t="s">
        <v>254</v>
      </c>
    </row>
    <row r="18" spans="1:10" x14ac:dyDescent="0.25">
      <c r="A18" s="53" t="s">
        <v>255</v>
      </c>
      <c r="B18" s="53"/>
      <c r="C18" s="53"/>
      <c r="D18" s="53"/>
      <c r="E18" s="53"/>
      <c r="F18" s="53"/>
      <c r="G18" s="53"/>
      <c r="H18" s="53"/>
      <c r="I18" s="53"/>
      <c r="J18" s="53"/>
    </row>
    <row r="19" spans="1:10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</row>
  </sheetData>
  <mergeCells count="7">
    <mergeCell ref="A15:J16"/>
    <mergeCell ref="A18:J19"/>
    <mergeCell ref="B3:I4"/>
    <mergeCell ref="A1:K1"/>
    <mergeCell ref="A6:I7"/>
    <mergeCell ref="A10:J11"/>
    <mergeCell ref="A12:J1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9"/>
  <sheetViews>
    <sheetView showGridLines="0" zoomScaleNormal="100" workbookViewId="0">
      <selection activeCell="H7" sqref="H7:I7"/>
    </sheetView>
  </sheetViews>
  <sheetFormatPr defaultRowHeight="15" x14ac:dyDescent="0.25"/>
  <cols>
    <col min="7" max="9" width="15.28515625" customWidth="1"/>
  </cols>
  <sheetData>
    <row r="2" spans="1:11" ht="15.75" x14ac:dyDescent="0.25">
      <c r="A2" s="43" t="s">
        <v>275</v>
      </c>
      <c r="H2" s="41"/>
      <c r="I2" s="41"/>
      <c r="J2" s="42"/>
      <c r="K2" s="42"/>
    </row>
    <row r="3" spans="1:11" ht="15.75" thickBot="1" x14ac:dyDescent="0.3"/>
    <row r="4" spans="1:11" x14ac:dyDescent="0.25">
      <c r="A4" s="73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 x14ac:dyDescent="0.25">
      <c r="A5" s="4" t="s">
        <v>2</v>
      </c>
      <c r="B5" s="76" t="s">
        <v>3</v>
      </c>
      <c r="C5" s="76"/>
      <c r="D5" s="76"/>
      <c r="E5" s="76"/>
      <c r="F5" s="76"/>
      <c r="G5" s="76"/>
      <c r="H5" s="14" t="s">
        <v>232</v>
      </c>
      <c r="I5" s="14" t="s">
        <v>233</v>
      </c>
      <c r="J5" s="77" t="s">
        <v>4</v>
      </c>
      <c r="K5" s="78"/>
    </row>
    <row r="6" spans="1:11" x14ac:dyDescent="0.25">
      <c r="A6" s="6" t="s">
        <v>5</v>
      </c>
      <c r="B6" s="67" t="s">
        <v>13</v>
      </c>
      <c r="C6" s="67"/>
      <c r="D6" s="67"/>
      <c r="E6" s="67"/>
      <c r="F6" s="67"/>
      <c r="G6" s="67"/>
      <c r="H6" s="45"/>
      <c r="I6" s="45"/>
      <c r="J6" s="71">
        <f>0.5*PRODUCT(H6:I6)</f>
        <v>0</v>
      </c>
      <c r="K6" s="72"/>
    </row>
    <row r="7" spans="1:11" x14ac:dyDescent="0.25">
      <c r="A7" s="6" t="s">
        <v>6</v>
      </c>
      <c r="B7" s="67" t="s">
        <v>14</v>
      </c>
      <c r="C7" s="67"/>
      <c r="D7" s="67"/>
      <c r="E7" s="67"/>
      <c r="F7" s="67"/>
      <c r="G7" s="67"/>
      <c r="H7" s="46"/>
      <c r="I7" s="46"/>
      <c r="J7" s="71">
        <f>1*H7*I7</f>
        <v>0</v>
      </c>
      <c r="K7" s="72"/>
    </row>
    <row r="8" spans="1:11" x14ac:dyDescent="0.25">
      <c r="A8" s="6" t="s">
        <v>8</v>
      </c>
      <c r="B8" s="67" t="s">
        <v>15</v>
      </c>
      <c r="C8" s="67"/>
      <c r="D8" s="67"/>
      <c r="E8" s="67"/>
      <c r="F8" s="67"/>
      <c r="G8" s="67"/>
      <c r="H8" s="45"/>
      <c r="I8" s="45"/>
      <c r="J8" s="71">
        <f>0.5*PRODUCT(H8:I8)</f>
        <v>0</v>
      </c>
      <c r="K8" s="72"/>
    </row>
    <row r="9" spans="1:11" x14ac:dyDescent="0.25">
      <c r="A9" s="6" t="s">
        <v>7</v>
      </c>
      <c r="B9" s="67" t="s">
        <v>16</v>
      </c>
      <c r="C9" s="67"/>
      <c r="D9" s="67"/>
      <c r="E9" s="67"/>
      <c r="F9" s="67"/>
      <c r="G9" s="67"/>
      <c r="H9" s="47"/>
      <c r="I9" s="47"/>
      <c r="J9" s="71">
        <f>1.5*PRODUCT(H9:I9)</f>
        <v>0</v>
      </c>
      <c r="K9" s="72"/>
    </row>
    <row r="10" spans="1:11" x14ac:dyDescent="0.25">
      <c r="A10" s="6" t="s">
        <v>9</v>
      </c>
      <c r="B10" s="67" t="s">
        <v>17</v>
      </c>
      <c r="C10" s="67"/>
      <c r="D10" s="67"/>
      <c r="E10" s="67"/>
      <c r="F10" s="67"/>
      <c r="G10" s="67"/>
      <c r="H10" s="45"/>
      <c r="I10" s="45"/>
      <c r="J10" s="71">
        <f>0.5*PRODUCT(H10:I10)</f>
        <v>0</v>
      </c>
      <c r="K10" s="72"/>
    </row>
    <row r="11" spans="1:11" x14ac:dyDescent="0.25">
      <c r="A11" s="6" t="s">
        <v>10</v>
      </c>
      <c r="B11" s="67" t="s">
        <v>18</v>
      </c>
      <c r="C11" s="67"/>
      <c r="D11" s="67"/>
      <c r="E11" s="67"/>
      <c r="F11" s="67"/>
      <c r="G11" s="67"/>
      <c r="H11" s="45"/>
      <c r="I11" s="45"/>
      <c r="J11" s="71">
        <f>2*PRODUCT(H11:I11)</f>
        <v>0</v>
      </c>
      <c r="K11" s="72"/>
    </row>
    <row r="12" spans="1:11" x14ac:dyDescent="0.25">
      <c r="A12" s="6" t="s">
        <v>11</v>
      </c>
      <c r="B12" s="67" t="s">
        <v>19</v>
      </c>
      <c r="C12" s="67"/>
      <c r="D12" s="67"/>
      <c r="E12" s="67"/>
      <c r="F12" s="67"/>
      <c r="G12" s="67"/>
      <c r="H12" s="45"/>
      <c r="I12" s="45"/>
      <c r="J12" s="71">
        <f>1*PRODUCT(H12:I12)</f>
        <v>0</v>
      </c>
      <c r="K12" s="72"/>
    </row>
    <row r="13" spans="1:11" ht="15.75" thickBot="1" x14ac:dyDescent="0.3">
      <c r="A13" s="7" t="s">
        <v>12</v>
      </c>
      <c r="B13" s="66" t="s">
        <v>20</v>
      </c>
      <c r="C13" s="66"/>
      <c r="D13" s="66"/>
      <c r="E13" s="66"/>
      <c r="F13" s="66"/>
      <c r="G13" s="66"/>
      <c r="H13" s="48"/>
      <c r="I13" s="48"/>
      <c r="J13" s="62">
        <f>0.5*PRODUCT(H13:I13)</f>
        <v>0</v>
      </c>
      <c r="K13" s="63"/>
    </row>
    <row r="14" spans="1:11" ht="15.75" thickBot="1" x14ac:dyDescent="0.3">
      <c r="A14" s="68" t="s">
        <v>230</v>
      </c>
      <c r="B14" s="69"/>
      <c r="C14" s="69"/>
      <c r="D14" s="69"/>
      <c r="E14" s="69"/>
      <c r="F14" s="69"/>
      <c r="G14" s="69"/>
      <c r="H14" s="69"/>
      <c r="I14" s="70"/>
      <c r="J14" s="64">
        <f>SUM(J6:K13)</f>
        <v>0</v>
      </c>
      <c r="K14" s="65"/>
    </row>
    <row r="16" spans="1:11" x14ac:dyDescent="0.25">
      <c r="A16" s="1" t="s">
        <v>21</v>
      </c>
    </row>
    <row r="17" spans="1:1" x14ac:dyDescent="0.25">
      <c r="A17" s="1" t="s">
        <v>22</v>
      </c>
    </row>
    <row r="18" spans="1:1" x14ac:dyDescent="0.25">
      <c r="A18" s="1" t="s">
        <v>23</v>
      </c>
    </row>
    <row r="19" spans="1:1" x14ac:dyDescent="0.25">
      <c r="A19" s="1" t="s">
        <v>24</v>
      </c>
    </row>
    <row r="78" spans="1:9" x14ac:dyDescent="0.25">
      <c r="A78" s="9"/>
      <c r="B78" s="9"/>
      <c r="C78" s="9"/>
      <c r="D78" s="9"/>
      <c r="E78" s="9"/>
      <c r="F78" s="9"/>
      <c r="G78" s="9"/>
      <c r="H78" s="9"/>
      <c r="I78" s="9"/>
    </row>
    <row r="79" spans="1:9" x14ac:dyDescent="0.25">
      <c r="A79" s="9"/>
      <c r="B79" s="9"/>
      <c r="C79" s="9"/>
      <c r="D79" s="9"/>
      <c r="E79" s="9"/>
      <c r="F79" s="9"/>
      <c r="G79" s="9"/>
      <c r="H79" s="9"/>
      <c r="I79" s="9"/>
    </row>
  </sheetData>
  <sheetProtection password="C241" sheet="1" objects="1" scenarios="1"/>
  <mergeCells count="21">
    <mergeCell ref="B8:G8"/>
    <mergeCell ref="J11:K11"/>
    <mergeCell ref="J12:K12"/>
    <mergeCell ref="A4:K4"/>
    <mergeCell ref="B5:G5"/>
    <mergeCell ref="B6:G6"/>
    <mergeCell ref="B7:G7"/>
    <mergeCell ref="J5:K5"/>
    <mergeCell ref="J6:K6"/>
    <mergeCell ref="J7:K7"/>
    <mergeCell ref="J8:K8"/>
    <mergeCell ref="J9:K9"/>
    <mergeCell ref="J10:K10"/>
    <mergeCell ref="J13:K13"/>
    <mergeCell ref="J14:K14"/>
    <mergeCell ref="B13:G13"/>
    <mergeCell ref="B9:G9"/>
    <mergeCell ref="B10:G10"/>
    <mergeCell ref="B11:G11"/>
    <mergeCell ref="B12:G12"/>
    <mergeCell ref="A14:I14"/>
  </mergeCells>
  <dataValidations count="4">
    <dataValidation allowBlank="1" showInputMessage="1" showErrorMessage="1" prompt="0,5 pontos/aluno/mês" sqref="J13:K13 J6:K6 J8:K8 J10:K10"/>
    <dataValidation allowBlank="1" showInputMessage="1" showErrorMessage="1" prompt="1,0 pontos/aluno/mês" sqref="J12:K12 J7:K7"/>
    <dataValidation allowBlank="1" showInputMessage="1" showErrorMessage="1" prompt="1,5 pontos/aluno/mês" sqref="J9:K9"/>
    <dataValidation allowBlank="1" showInputMessage="1" showErrorMessage="1" prompt="2,0 pontos/aluno/mês" sqref="J11:K11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showGridLines="0" workbookViewId="0">
      <selection activeCell="L71" sqref="L71"/>
    </sheetView>
  </sheetViews>
  <sheetFormatPr defaultRowHeight="15" x14ac:dyDescent="0.25"/>
  <sheetData>
    <row r="1" spans="1:9" x14ac:dyDescent="0.25">
      <c r="A1" s="27" t="s">
        <v>274</v>
      </c>
    </row>
    <row r="2" spans="1:9" ht="15.75" thickBot="1" x14ac:dyDescent="0.3"/>
    <row r="3" spans="1:9" ht="31.5" customHeight="1" thickBot="1" x14ac:dyDescent="0.3">
      <c r="A3" s="93" t="s">
        <v>25</v>
      </c>
      <c r="B3" s="94"/>
      <c r="C3" s="94"/>
      <c r="D3" s="94"/>
      <c r="E3" s="94"/>
      <c r="F3" s="94"/>
      <c r="G3" s="94"/>
      <c r="H3" s="94"/>
      <c r="I3" s="95"/>
    </row>
    <row r="4" spans="1:9" x14ac:dyDescent="0.25">
      <c r="A4" s="4" t="s">
        <v>2</v>
      </c>
      <c r="B4" s="76" t="s">
        <v>3</v>
      </c>
      <c r="C4" s="76"/>
      <c r="D4" s="76"/>
      <c r="E4" s="76"/>
      <c r="F4" s="76"/>
      <c r="G4" s="76"/>
      <c r="H4" s="77" t="s">
        <v>53</v>
      </c>
      <c r="I4" s="78"/>
    </row>
    <row r="5" spans="1:9" x14ac:dyDescent="0.25">
      <c r="A5" s="6" t="s">
        <v>5</v>
      </c>
      <c r="B5" s="67" t="s">
        <v>36</v>
      </c>
      <c r="C5" s="67"/>
      <c r="D5" s="67"/>
      <c r="E5" s="67"/>
      <c r="F5" s="67"/>
      <c r="G5" s="67"/>
      <c r="H5" s="84"/>
      <c r="I5" s="85"/>
    </row>
    <row r="6" spans="1:9" x14ac:dyDescent="0.25">
      <c r="A6" s="6" t="s">
        <v>6</v>
      </c>
      <c r="B6" s="67" t="s">
        <v>37</v>
      </c>
      <c r="C6" s="67"/>
      <c r="D6" s="67"/>
      <c r="E6" s="67"/>
      <c r="F6" s="67"/>
      <c r="G6" s="67"/>
      <c r="H6" s="84"/>
      <c r="I6" s="85"/>
    </row>
    <row r="7" spans="1:9" x14ac:dyDescent="0.25">
      <c r="A7" s="6" t="s">
        <v>8</v>
      </c>
      <c r="B7" s="67" t="s">
        <v>38</v>
      </c>
      <c r="C7" s="67"/>
      <c r="D7" s="67"/>
      <c r="E7" s="67"/>
      <c r="F7" s="67"/>
      <c r="G7" s="67"/>
      <c r="H7" s="84"/>
      <c r="I7" s="85"/>
    </row>
    <row r="8" spans="1:9" x14ac:dyDescent="0.25">
      <c r="A8" s="6" t="s">
        <v>7</v>
      </c>
      <c r="B8" s="67" t="s">
        <v>39</v>
      </c>
      <c r="C8" s="67"/>
      <c r="D8" s="67"/>
      <c r="E8" s="67"/>
      <c r="F8" s="67"/>
      <c r="G8" s="67"/>
      <c r="H8" s="84"/>
      <c r="I8" s="85"/>
    </row>
    <row r="9" spans="1:9" ht="28.5" customHeight="1" x14ac:dyDescent="0.25">
      <c r="A9" s="6" t="s">
        <v>9</v>
      </c>
      <c r="B9" s="92" t="s">
        <v>41</v>
      </c>
      <c r="C9" s="92"/>
      <c r="D9" s="92"/>
      <c r="E9" s="92"/>
      <c r="F9" s="92"/>
      <c r="G9" s="92"/>
      <c r="H9" s="84"/>
      <c r="I9" s="85"/>
    </row>
    <row r="10" spans="1:9" ht="27.75" customHeight="1" x14ac:dyDescent="0.25">
      <c r="A10" s="6" t="s">
        <v>10</v>
      </c>
      <c r="B10" s="92" t="s">
        <v>40</v>
      </c>
      <c r="C10" s="92"/>
      <c r="D10" s="92"/>
      <c r="E10" s="92"/>
      <c r="F10" s="92"/>
      <c r="G10" s="92"/>
      <c r="H10" s="84"/>
      <c r="I10" s="85"/>
    </row>
    <row r="11" spans="1:9" x14ac:dyDescent="0.25">
      <c r="A11" s="6" t="s">
        <v>11</v>
      </c>
      <c r="B11" s="67" t="s">
        <v>42</v>
      </c>
      <c r="C11" s="67"/>
      <c r="D11" s="67"/>
      <c r="E11" s="67"/>
      <c r="F11" s="67"/>
      <c r="G11" s="67"/>
      <c r="H11" s="84"/>
      <c r="I11" s="85"/>
    </row>
    <row r="12" spans="1:9" x14ac:dyDescent="0.25">
      <c r="A12" s="6" t="s">
        <v>12</v>
      </c>
      <c r="B12" s="67" t="s">
        <v>43</v>
      </c>
      <c r="C12" s="67"/>
      <c r="D12" s="67"/>
      <c r="E12" s="67"/>
      <c r="F12" s="67"/>
      <c r="G12" s="67"/>
      <c r="H12" s="84"/>
      <c r="I12" s="85"/>
    </row>
    <row r="13" spans="1:9" x14ac:dyDescent="0.25">
      <c r="A13" s="5" t="s">
        <v>26</v>
      </c>
      <c r="B13" s="67" t="s">
        <v>44</v>
      </c>
      <c r="C13" s="67"/>
      <c r="D13" s="67"/>
      <c r="E13" s="67"/>
      <c r="F13" s="67"/>
      <c r="G13" s="67"/>
      <c r="H13" s="84"/>
      <c r="I13" s="85"/>
    </row>
    <row r="14" spans="1:9" x14ac:dyDescent="0.25">
      <c r="A14" s="5" t="s">
        <v>27</v>
      </c>
      <c r="B14" s="67" t="s">
        <v>45</v>
      </c>
      <c r="C14" s="67"/>
      <c r="D14" s="67"/>
      <c r="E14" s="67"/>
      <c r="F14" s="67"/>
      <c r="G14" s="67"/>
      <c r="H14" s="84"/>
      <c r="I14" s="85"/>
    </row>
    <row r="15" spans="1:9" x14ac:dyDescent="0.25">
      <c r="A15" s="5" t="s">
        <v>28</v>
      </c>
      <c r="B15" s="67" t="s">
        <v>46</v>
      </c>
      <c r="C15" s="67"/>
      <c r="D15" s="67"/>
      <c r="E15" s="67"/>
      <c r="F15" s="67"/>
      <c r="G15" s="67"/>
      <c r="H15" s="84"/>
      <c r="I15" s="85"/>
    </row>
    <row r="16" spans="1:9" x14ac:dyDescent="0.25">
      <c r="A16" s="5" t="s">
        <v>29</v>
      </c>
      <c r="B16" s="67" t="s">
        <v>47</v>
      </c>
      <c r="C16" s="67"/>
      <c r="D16" s="67"/>
      <c r="E16" s="67"/>
      <c r="F16" s="67"/>
      <c r="G16" s="67"/>
      <c r="H16" s="84"/>
      <c r="I16" s="85"/>
    </row>
    <row r="17" spans="1:9" x14ac:dyDescent="0.25">
      <c r="A17" s="5" t="s">
        <v>30</v>
      </c>
      <c r="B17" s="67" t="s">
        <v>48</v>
      </c>
      <c r="C17" s="67"/>
      <c r="D17" s="67"/>
      <c r="E17" s="67"/>
      <c r="F17" s="67"/>
      <c r="G17" s="67"/>
      <c r="H17" s="84"/>
      <c r="I17" s="85"/>
    </row>
    <row r="18" spans="1:9" x14ac:dyDescent="0.25">
      <c r="A18" s="5" t="s">
        <v>31</v>
      </c>
      <c r="B18" s="67" t="s">
        <v>49</v>
      </c>
      <c r="C18" s="67"/>
      <c r="D18" s="67"/>
      <c r="E18" s="67"/>
      <c r="F18" s="67"/>
      <c r="G18" s="67"/>
      <c r="H18" s="84"/>
      <c r="I18" s="85"/>
    </row>
    <row r="19" spans="1:9" ht="29.25" customHeight="1" x14ac:dyDescent="0.25">
      <c r="A19" s="5" t="s">
        <v>32</v>
      </c>
      <c r="B19" s="86" t="s">
        <v>50</v>
      </c>
      <c r="C19" s="87"/>
      <c r="D19" s="87"/>
      <c r="E19" s="87"/>
      <c r="F19" s="87"/>
      <c r="G19" s="88"/>
      <c r="H19" s="84"/>
      <c r="I19" s="85"/>
    </row>
    <row r="20" spans="1:9" ht="28.5" customHeight="1" x14ac:dyDescent="0.25">
      <c r="A20" s="5" t="s">
        <v>33</v>
      </c>
      <c r="B20" s="86" t="s">
        <v>51</v>
      </c>
      <c r="C20" s="87"/>
      <c r="D20" s="87"/>
      <c r="E20" s="87"/>
      <c r="F20" s="87"/>
      <c r="G20" s="88"/>
      <c r="H20" s="84"/>
      <c r="I20" s="85"/>
    </row>
    <row r="21" spans="1:9" ht="29.25" customHeight="1" thickBot="1" x14ac:dyDescent="0.3">
      <c r="A21" s="5" t="s">
        <v>34</v>
      </c>
      <c r="B21" s="86" t="s">
        <v>52</v>
      </c>
      <c r="C21" s="87"/>
      <c r="D21" s="87"/>
      <c r="E21" s="87"/>
      <c r="F21" s="87"/>
      <c r="G21" s="88"/>
      <c r="H21" s="84"/>
      <c r="I21" s="85"/>
    </row>
    <row r="22" spans="1:9" ht="15.75" thickBot="1" x14ac:dyDescent="0.3">
      <c r="A22" s="100" t="s">
        <v>230</v>
      </c>
      <c r="B22" s="101"/>
      <c r="C22" s="101"/>
      <c r="D22" s="101"/>
      <c r="E22" s="101"/>
      <c r="F22" s="101"/>
      <c r="G22" s="102"/>
      <c r="H22" s="64">
        <f>SUM(H5:I21)</f>
        <v>0</v>
      </c>
      <c r="I22" s="65"/>
    </row>
    <row r="23" spans="1:9" x14ac:dyDescent="0.25">
      <c r="A23" s="1" t="s">
        <v>35</v>
      </c>
    </row>
    <row r="25" spans="1:9" ht="15.75" thickBot="1" x14ac:dyDescent="0.3"/>
    <row r="26" spans="1:9" ht="15.75" customHeight="1" thickBot="1" x14ac:dyDescent="0.3">
      <c r="A26" s="93" t="s">
        <v>54</v>
      </c>
      <c r="B26" s="94"/>
      <c r="C26" s="94"/>
      <c r="D26" s="94"/>
      <c r="E26" s="94"/>
      <c r="F26" s="94"/>
      <c r="G26" s="94"/>
      <c r="H26" s="94"/>
      <c r="I26" s="95"/>
    </row>
    <row r="27" spans="1:9" x14ac:dyDescent="0.25">
      <c r="A27" s="4" t="s">
        <v>2</v>
      </c>
      <c r="B27" s="96" t="s">
        <v>3</v>
      </c>
      <c r="C27" s="97"/>
      <c r="D27" s="97"/>
      <c r="E27" s="97"/>
      <c r="F27" s="97"/>
      <c r="G27" s="98"/>
      <c r="H27" s="96" t="s">
        <v>53</v>
      </c>
      <c r="I27" s="99"/>
    </row>
    <row r="28" spans="1:9" ht="30" customHeight="1" x14ac:dyDescent="0.25">
      <c r="A28" s="6" t="s">
        <v>5</v>
      </c>
      <c r="B28" s="86" t="s">
        <v>55</v>
      </c>
      <c r="C28" s="87"/>
      <c r="D28" s="87"/>
      <c r="E28" s="87"/>
      <c r="F28" s="87"/>
      <c r="G28" s="88"/>
      <c r="H28" s="84"/>
      <c r="I28" s="85"/>
    </row>
    <row r="29" spans="1:9" ht="30.75" customHeight="1" x14ac:dyDescent="0.25">
      <c r="A29" s="6" t="s">
        <v>6</v>
      </c>
      <c r="B29" s="86" t="s">
        <v>56</v>
      </c>
      <c r="C29" s="87"/>
      <c r="D29" s="87"/>
      <c r="E29" s="87"/>
      <c r="F29" s="87"/>
      <c r="G29" s="88"/>
      <c r="H29" s="84"/>
      <c r="I29" s="85"/>
    </row>
    <row r="30" spans="1:9" ht="26.25" customHeight="1" x14ac:dyDescent="0.25">
      <c r="A30" s="6" t="s">
        <v>8</v>
      </c>
      <c r="B30" s="86" t="s">
        <v>57</v>
      </c>
      <c r="C30" s="87"/>
      <c r="D30" s="87"/>
      <c r="E30" s="87"/>
      <c r="F30" s="87"/>
      <c r="G30" s="88"/>
      <c r="H30" s="84"/>
      <c r="I30" s="85"/>
    </row>
    <row r="31" spans="1:9" ht="29.25" customHeight="1" x14ac:dyDescent="0.25">
      <c r="A31" s="6" t="s">
        <v>7</v>
      </c>
      <c r="B31" s="86" t="s">
        <v>58</v>
      </c>
      <c r="C31" s="87"/>
      <c r="D31" s="87"/>
      <c r="E31" s="87"/>
      <c r="F31" s="87"/>
      <c r="G31" s="88"/>
      <c r="H31" s="84"/>
      <c r="I31" s="85"/>
    </row>
    <row r="32" spans="1:9" ht="28.5" customHeight="1" x14ac:dyDescent="0.25">
      <c r="A32" s="6" t="s">
        <v>9</v>
      </c>
      <c r="B32" s="86" t="s">
        <v>59</v>
      </c>
      <c r="C32" s="87"/>
      <c r="D32" s="87"/>
      <c r="E32" s="87"/>
      <c r="F32" s="87"/>
      <c r="G32" s="88"/>
      <c r="H32" s="84"/>
      <c r="I32" s="85"/>
    </row>
    <row r="33" spans="1:9" ht="26.25" customHeight="1" x14ac:dyDescent="0.25">
      <c r="A33" s="6" t="s">
        <v>10</v>
      </c>
      <c r="B33" s="86" t="s">
        <v>63</v>
      </c>
      <c r="C33" s="87"/>
      <c r="D33" s="87"/>
      <c r="E33" s="87"/>
      <c r="F33" s="87"/>
      <c r="G33" s="88"/>
      <c r="H33" s="84"/>
      <c r="I33" s="85"/>
    </row>
    <row r="34" spans="1:9" ht="27.75" customHeight="1" x14ac:dyDescent="0.25">
      <c r="A34" s="6" t="s">
        <v>11</v>
      </c>
      <c r="B34" s="86" t="s">
        <v>60</v>
      </c>
      <c r="C34" s="87"/>
      <c r="D34" s="87"/>
      <c r="E34" s="87"/>
      <c r="F34" s="87"/>
      <c r="G34" s="88"/>
      <c r="H34" s="84"/>
      <c r="I34" s="85"/>
    </row>
    <row r="35" spans="1:9" x14ac:dyDescent="0.25">
      <c r="A35" s="6" t="s">
        <v>12</v>
      </c>
      <c r="B35" s="89" t="s">
        <v>61</v>
      </c>
      <c r="C35" s="90"/>
      <c r="D35" s="90"/>
      <c r="E35" s="90"/>
      <c r="F35" s="90"/>
      <c r="G35" s="91"/>
      <c r="H35" s="84"/>
      <c r="I35" s="85"/>
    </row>
    <row r="36" spans="1:9" x14ac:dyDescent="0.25">
      <c r="A36" s="5" t="s">
        <v>26</v>
      </c>
      <c r="B36" s="89" t="s">
        <v>62</v>
      </c>
      <c r="C36" s="90"/>
      <c r="D36" s="90"/>
      <c r="E36" s="90"/>
      <c r="F36" s="90"/>
      <c r="G36" s="91"/>
      <c r="H36" s="84"/>
      <c r="I36" s="85"/>
    </row>
    <row r="37" spans="1:9" x14ac:dyDescent="0.25">
      <c r="A37" s="5" t="s">
        <v>27</v>
      </c>
      <c r="B37" s="89" t="s">
        <v>64</v>
      </c>
      <c r="C37" s="90"/>
      <c r="D37" s="90"/>
      <c r="E37" s="90"/>
      <c r="F37" s="90"/>
      <c r="G37" s="91"/>
      <c r="H37" s="84"/>
      <c r="I37" s="85"/>
    </row>
    <row r="38" spans="1:9" x14ac:dyDescent="0.25">
      <c r="A38" s="5" t="s">
        <v>28</v>
      </c>
      <c r="B38" s="67" t="s">
        <v>65</v>
      </c>
      <c r="C38" s="67"/>
      <c r="D38" s="67"/>
      <c r="E38" s="67"/>
      <c r="F38" s="67"/>
      <c r="G38" s="67"/>
      <c r="H38" s="84"/>
      <c r="I38" s="85"/>
    </row>
    <row r="39" spans="1:9" ht="40.5" customHeight="1" x14ac:dyDescent="0.25">
      <c r="A39" s="5" t="s">
        <v>29</v>
      </c>
      <c r="B39" s="86" t="s">
        <v>66</v>
      </c>
      <c r="C39" s="87"/>
      <c r="D39" s="87"/>
      <c r="E39" s="87"/>
      <c r="F39" s="87"/>
      <c r="G39" s="88"/>
      <c r="H39" s="84"/>
      <c r="I39" s="85"/>
    </row>
    <row r="40" spans="1:9" ht="40.5" customHeight="1" x14ac:dyDescent="0.25">
      <c r="A40" s="5" t="s">
        <v>30</v>
      </c>
      <c r="B40" s="86" t="s">
        <v>67</v>
      </c>
      <c r="C40" s="87"/>
      <c r="D40" s="87"/>
      <c r="E40" s="87"/>
      <c r="F40" s="87"/>
      <c r="G40" s="88"/>
      <c r="H40" s="84"/>
      <c r="I40" s="85"/>
    </row>
    <row r="41" spans="1:9" ht="27.75" customHeight="1" x14ac:dyDescent="0.25">
      <c r="A41" s="5" t="s">
        <v>31</v>
      </c>
      <c r="B41" s="86" t="s">
        <v>68</v>
      </c>
      <c r="C41" s="87"/>
      <c r="D41" s="87"/>
      <c r="E41" s="87"/>
      <c r="F41" s="87"/>
      <c r="G41" s="88"/>
      <c r="H41" s="84"/>
      <c r="I41" s="85"/>
    </row>
    <row r="42" spans="1:9" ht="27" customHeight="1" x14ac:dyDescent="0.25">
      <c r="A42" s="5" t="s">
        <v>32</v>
      </c>
      <c r="B42" s="92" t="s">
        <v>69</v>
      </c>
      <c r="C42" s="92"/>
      <c r="D42" s="92"/>
      <c r="E42" s="92"/>
      <c r="F42" s="92"/>
      <c r="G42" s="92"/>
      <c r="H42" s="84"/>
      <c r="I42" s="85"/>
    </row>
    <row r="43" spans="1:9" ht="30" customHeight="1" x14ac:dyDescent="0.25">
      <c r="A43" s="5" t="s">
        <v>33</v>
      </c>
      <c r="B43" s="92" t="s">
        <v>70</v>
      </c>
      <c r="C43" s="92"/>
      <c r="D43" s="92"/>
      <c r="E43" s="92"/>
      <c r="F43" s="92"/>
      <c r="G43" s="92"/>
      <c r="H43" s="84"/>
      <c r="I43" s="85"/>
    </row>
    <row r="44" spans="1:9" ht="15.75" x14ac:dyDescent="0.25">
      <c r="A44" s="5" t="s">
        <v>34</v>
      </c>
      <c r="B44" s="86" t="s">
        <v>71</v>
      </c>
      <c r="C44" s="87"/>
      <c r="D44" s="87"/>
      <c r="E44" s="87"/>
      <c r="F44" s="87"/>
      <c r="G44" s="88"/>
      <c r="H44" s="84"/>
      <c r="I44" s="85"/>
    </row>
    <row r="45" spans="1:9" ht="27" customHeight="1" x14ac:dyDescent="0.25">
      <c r="A45" s="5" t="s">
        <v>72</v>
      </c>
      <c r="B45" s="86" t="s">
        <v>73</v>
      </c>
      <c r="C45" s="87"/>
      <c r="D45" s="87"/>
      <c r="E45" s="87"/>
      <c r="F45" s="87"/>
      <c r="G45" s="88"/>
      <c r="H45" s="84"/>
      <c r="I45" s="85"/>
    </row>
    <row r="46" spans="1:9" ht="27.75" customHeight="1" x14ac:dyDescent="0.25">
      <c r="A46" s="5" t="s">
        <v>74</v>
      </c>
      <c r="B46" s="86" t="s">
        <v>77</v>
      </c>
      <c r="C46" s="87"/>
      <c r="D46" s="87"/>
      <c r="E46" s="87"/>
      <c r="F46" s="87"/>
      <c r="G46" s="88"/>
      <c r="H46" s="84"/>
      <c r="I46" s="85"/>
    </row>
    <row r="47" spans="1:9" ht="30" customHeight="1" x14ac:dyDescent="0.25">
      <c r="A47" s="5" t="s">
        <v>75</v>
      </c>
      <c r="B47" s="86" t="s">
        <v>76</v>
      </c>
      <c r="C47" s="87"/>
      <c r="D47" s="87"/>
      <c r="E47" s="87"/>
      <c r="F47" s="87"/>
      <c r="G47" s="88"/>
      <c r="H47" s="84"/>
      <c r="I47" s="85"/>
    </row>
    <row r="48" spans="1:9" ht="27" customHeight="1" x14ac:dyDescent="0.25">
      <c r="A48" s="5" t="s">
        <v>78</v>
      </c>
      <c r="B48" s="86" t="s">
        <v>79</v>
      </c>
      <c r="C48" s="87"/>
      <c r="D48" s="87"/>
      <c r="E48" s="87"/>
      <c r="F48" s="87"/>
      <c r="G48" s="88"/>
      <c r="H48" s="84"/>
      <c r="I48" s="85"/>
    </row>
    <row r="49" spans="1:9" ht="27.75" customHeight="1" x14ac:dyDescent="0.25">
      <c r="A49" s="5" t="s">
        <v>80</v>
      </c>
      <c r="B49" s="86" t="s">
        <v>81</v>
      </c>
      <c r="C49" s="87"/>
      <c r="D49" s="87"/>
      <c r="E49" s="87"/>
      <c r="F49" s="87"/>
      <c r="G49" s="88"/>
      <c r="H49" s="84"/>
      <c r="I49" s="85"/>
    </row>
    <row r="50" spans="1:9" ht="27.75" customHeight="1" x14ac:dyDescent="0.25">
      <c r="A50" s="5" t="s">
        <v>82</v>
      </c>
      <c r="B50" s="86" t="s">
        <v>83</v>
      </c>
      <c r="C50" s="87"/>
      <c r="D50" s="87"/>
      <c r="E50" s="87"/>
      <c r="F50" s="87"/>
      <c r="G50" s="88"/>
      <c r="H50" s="84"/>
      <c r="I50" s="85"/>
    </row>
    <row r="51" spans="1:9" ht="27.75" customHeight="1" x14ac:dyDescent="0.25">
      <c r="A51" s="5" t="s">
        <v>84</v>
      </c>
      <c r="B51" s="86" t="s">
        <v>85</v>
      </c>
      <c r="C51" s="87"/>
      <c r="D51" s="87"/>
      <c r="E51" s="87"/>
      <c r="F51" s="87"/>
      <c r="G51" s="88"/>
      <c r="H51" s="84"/>
      <c r="I51" s="85"/>
    </row>
    <row r="52" spans="1:9" ht="15.75" x14ac:dyDescent="0.25">
      <c r="A52" s="8" t="s">
        <v>86</v>
      </c>
      <c r="B52" s="86" t="s">
        <v>87</v>
      </c>
      <c r="C52" s="87"/>
      <c r="D52" s="87"/>
      <c r="E52" s="87"/>
      <c r="F52" s="87"/>
      <c r="G52" s="88"/>
      <c r="H52" s="84"/>
      <c r="I52" s="85"/>
    </row>
    <row r="53" spans="1:9" ht="15.75" x14ac:dyDescent="0.25">
      <c r="A53" s="8" t="s">
        <v>88</v>
      </c>
      <c r="B53" s="86" t="s">
        <v>89</v>
      </c>
      <c r="C53" s="87"/>
      <c r="D53" s="87"/>
      <c r="E53" s="87"/>
      <c r="F53" s="87"/>
      <c r="G53" s="88"/>
      <c r="H53" s="84"/>
      <c r="I53" s="85"/>
    </row>
    <row r="54" spans="1:9" ht="27.75" customHeight="1" x14ac:dyDescent="0.25">
      <c r="A54" s="8" t="s">
        <v>90</v>
      </c>
      <c r="B54" s="86" t="s">
        <v>91</v>
      </c>
      <c r="C54" s="87"/>
      <c r="D54" s="87"/>
      <c r="E54" s="87"/>
      <c r="F54" s="87"/>
      <c r="G54" s="88"/>
      <c r="H54" s="84"/>
      <c r="I54" s="85"/>
    </row>
    <row r="55" spans="1:9" ht="27.75" customHeight="1" x14ac:dyDescent="0.25">
      <c r="A55" s="8" t="s">
        <v>92</v>
      </c>
      <c r="B55" s="86" t="s">
        <v>93</v>
      </c>
      <c r="C55" s="87"/>
      <c r="D55" s="87"/>
      <c r="E55" s="87"/>
      <c r="F55" s="87"/>
      <c r="G55" s="88"/>
      <c r="H55" s="84"/>
      <c r="I55" s="85"/>
    </row>
    <row r="56" spans="1:9" ht="27.75" customHeight="1" x14ac:dyDescent="0.25">
      <c r="A56" s="8" t="s">
        <v>94</v>
      </c>
      <c r="B56" s="86" t="s">
        <v>95</v>
      </c>
      <c r="C56" s="87"/>
      <c r="D56" s="87"/>
      <c r="E56" s="87"/>
      <c r="F56" s="87"/>
      <c r="G56" s="88"/>
      <c r="H56" s="84"/>
      <c r="I56" s="85"/>
    </row>
    <row r="57" spans="1:9" ht="27.75" customHeight="1" x14ac:dyDescent="0.25">
      <c r="A57" s="8" t="s">
        <v>96</v>
      </c>
      <c r="B57" s="86" t="s">
        <v>97</v>
      </c>
      <c r="C57" s="87"/>
      <c r="D57" s="87"/>
      <c r="E57" s="87"/>
      <c r="F57" s="87"/>
      <c r="G57" s="88"/>
      <c r="H57" s="84"/>
      <c r="I57" s="85"/>
    </row>
    <row r="58" spans="1:9" ht="15.75" x14ac:dyDescent="0.25">
      <c r="A58" s="8" t="s">
        <v>98</v>
      </c>
      <c r="B58" s="86" t="s">
        <v>99</v>
      </c>
      <c r="C58" s="87"/>
      <c r="D58" s="87"/>
      <c r="E58" s="87"/>
      <c r="F58" s="87"/>
      <c r="G58" s="88"/>
      <c r="H58" s="84"/>
      <c r="I58" s="85"/>
    </row>
    <row r="59" spans="1:9" ht="15.75" x14ac:dyDescent="0.25">
      <c r="A59" s="8" t="s">
        <v>100</v>
      </c>
      <c r="B59" s="86" t="s">
        <v>101</v>
      </c>
      <c r="C59" s="87"/>
      <c r="D59" s="87"/>
      <c r="E59" s="87"/>
      <c r="F59" s="87"/>
      <c r="G59" s="88"/>
      <c r="H59" s="84"/>
      <c r="I59" s="85"/>
    </row>
    <row r="60" spans="1:9" ht="15.75" thickBot="1" x14ac:dyDescent="0.3">
      <c r="A60" s="79" t="s">
        <v>230</v>
      </c>
      <c r="B60" s="80"/>
      <c r="C60" s="80"/>
      <c r="D60" s="80"/>
      <c r="E60" s="80"/>
      <c r="F60" s="80"/>
      <c r="G60" s="81"/>
      <c r="H60" s="82">
        <f>SUM(H28:I59)</f>
        <v>0</v>
      </c>
      <c r="I60" s="83"/>
    </row>
    <row r="64" spans="1:9" x14ac:dyDescent="0.25">
      <c r="A64" s="10" t="s">
        <v>147</v>
      </c>
      <c r="B64" s="11"/>
      <c r="C64" s="11"/>
      <c r="D64" s="11"/>
      <c r="E64" s="11"/>
      <c r="F64" s="11"/>
      <c r="G64" s="11"/>
      <c r="H64" s="11"/>
      <c r="I64" s="11"/>
    </row>
    <row r="65" spans="1:9" x14ac:dyDescent="0.25">
      <c r="A65" s="10" t="s">
        <v>148</v>
      </c>
      <c r="B65" s="11"/>
      <c r="C65" s="11"/>
      <c r="D65" s="11"/>
      <c r="E65" s="11"/>
      <c r="F65" s="11"/>
      <c r="G65" s="11"/>
      <c r="H65" s="11"/>
      <c r="I65" s="11"/>
    </row>
    <row r="66" spans="1:9" ht="15.75" thickBot="1" x14ac:dyDescent="0.3">
      <c r="A66" s="10" t="s">
        <v>149</v>
      </c>
      <c r="B66" s="11"/>
      <c r="C66" s="11"/>
      <c r="D66" s="11"/>
      <c r="E66" s="11"/>
      <c r="F66" s="11"/>
      <c r="G66" s="11"/>
      <c r="H66" s="11"/>
      <c r="I66" s="11"/>
    </row>
    <row r="67" spans="1:9" ht="15.75" thickBot="1" x14ac:dyDescent="0.3">
      <c r="A67" s="93" t="s">
        <v>102</v>
      </c>
      <c r="B67" s="94"/>
      <c r="C67" s="94"/>
      <c r="D67" s="94"/>
      <c r="E67" s="94"/>
      <c r="F67" s="94"/>
      <c r="G67" s="94"/>
      <c r="H67" s="94"/>
      <c r="I67" s="95"/>
    </row>
    <row r="68" spans="1:9" x14ac:dyDescent="0.25">
      <c r="A68" s="4" t="s">
        <v>2</v>
      </c>
      <c r="B68" s="76" t="s">
        <v>3</v>
      </c>
      <c r="C68" s="76"/>
      <c r="D68" s="76"/>
      <c r="E68" s="76"/>
      <c r="F68" s="76"/>
      <c r="G68" s="76"/>
      <c r="H68" s="77" t="s">
        <v>53</v>
      </c>
      <c r="I68" s="78"/>
    </row>
    <row r="69" spans="1:9" ht="15.75" x14ac:dyDescent="0.25">
      <c r="A69" s="6" t="s">
        <v>5</v>
      </c>
      <c r="B69" s="86" t="s">
        <v>103</v>
      </c>
      <c r="C69" s="87"/>
      <c r="D69" s="87"/>
      <c r="E69" s="87"/>
      <c r="F69" s="87"/>
      <c r="G69" s="88"/>
      <c r="H69" s="84"/>
      <c r="I69" s="85"/>
    </row>
    <row r="70" spans="1:9" ht="15.75" x14ac:dyDescent="0.25">
      <c r="A70" s="6" t="s">
        <v>6</v>
      </c>
      <c r="B70" s="86" t="s">
        <v>104</v>
      </c>
      <c r="C70" s="87"/>
      <c r="D70" s="87"/>
      <c r="E70" s="87"/>
      <c r="F70" s="87"/>
      <c r="G70" s="88"/>
      <c r="H70" s="84"/>
      <c r="I70" s="85"/>
    </row>
    <row r="71" spans="1:9" x14ac:dyDescent="0.25">
      <c r="A71" s="6" t="s">
        <v>8</v>
      </c>
      <c r="B71" s="67" t="s">
        <v>105</v>
      </c>
      <c r="C71" s="67"/>
      <c r="D71" s="67"/>
      <c r="E71" s="67"/>
      <c r="F71" s="67"/>
      <c r="G71" s="67"/>
      <c r="H71" s="84"/>
      <c r="I71" s="85"/>
    </row>
    <row r="72" spans="1:9" ht="15.75" x14ac:dyDescent="0.25">
      <c r="A72" s="6" t="s">
        <v>7</v>
      </c>
      <c r="B72" s="86" t="s">
        <v>106</v>
      </c>
      <c r="C72" s="87"/>
      <c r="D72" s="87"/>
      <c r="E72" s="87"/>
      <c r="F72" s="87"/>
      <c r="G72" s="88"/>
      <c r="H72" s="84"/>
      <c r="I72" s="85"/>
    </row>
    <row r="73" spans="1:9" ht="15.75" x14ac:dyDescent="0.25">
      <c r="A73" s="6" t="s">
        <v>9</v>
      </c>
      <c r="B73" s="86" t="s">
        <v>107</v>
      </c>
      <c r="C73" s="87"/>
      <c r="D73" s="87"/>
      <c r="E73" s="87"/>
      <c r="F73" s="87"/>
      <c r="G73" s="88"/>
      <c r="H73" s="84"/>
      <c r="I73" s="85"/>
    </row>
    <row r="74" spans="1:9" ht="16.5" customHeight="1" x14ac:dyDescent="0.25">
      <c r="A74" s="6" t="s">
        <v>10</v>
      </c>
      <c r="B74" s="86" t="s">
        <v>108</v>
      </c>
      <c r="C74" s="87"/>
      <c r="D74" s="87"/>
      <c r="E74" s="87"/>
      <c r="F74" s="87"/>
      <c r="G74" s="88"/>
      <c r="H74" s="84"/>
      <c r="I74" s="85"/>
    </row>
    <row r="75" spans="1:9" ht="15.75" x14ac:dyDescent="0.25">
      <c r="A75" s="6" t="s">
        <v>11</v>
      </c>
      <c r="B75" s="86" t="s">
        <v>109</v>
      </c>
      <c r="C75" s="87"/>
      <c r="D75" s="87"/>
      <c r="E75" s="87"/>
      <c r="F75" s="87"/>
      <c r="G75" s="88"/>
      <c r="H75" s="84"/>
      <c r="I75" s="85"/>
    </row>
    <row r="76" spans="1:9" x14ac:dyDescent="0.25">
      <c r="A76" s="6" t="s">
        <v>12</v>
      </c>
      <c r="B76" s="67" t="s">
        <v>110</v>
      </c>
      <c r="C76" s="67"/>
      <c r="D76" s="67"/>
      <c r="E76" s="67"/>
      <c r="F76" s="67"/>
      <c r="G76" s="67"/>
      <c r="H76" s="84"/>
      <c r="I76" s="85"/>
    </row>
    <row r="77" spans="1:9" x14ac:dyDescent="0.25">
      <c r="A77" s="5" t="s">
        <v>26</v>
      </c>
      <c r="B77" s="67" t="s">
        <v>111</v>
      </c>
      <c r="C77" s="67"/>
      <c r="D77" s="67"/>
      <c r="E77" s="67"/>
      <c r="F77" s="67"/>
      <c r="G77" s="67"/>
      <c r="H77" s="84"/>
      <c r="I77" s="85"/>
    </row>
    <row r="78" spans="1:9" ht="29.25" customHeight="1" x14ac:dyDescent="0.25">
      <c r="A78" s="5" t="s">
        <v>27</v>
      </c>
      <c r="B78" s="86" t="s">
        <v>112</v>
      </c>
      <c r="C78" s="87"/>
      <c r="D78" s="87"/>
      <c r="E78" s="87"/>
      <c r="F78" s="87"/>
      <c r="G78" s="88"/>
      <c r="H78" s="84"/>
      <c r="I78" s="85"/>
    </row>
    <row r="79" spans="1:9" ht="29.25" customHeight="1" x14ac:dyDescent="0.25">
      <c r="A79" s="5" t="s">
        <v>28</v>
      </c>
      <c r="B79" s="86" t="s">
        <v>113</v>
      </c>
      <c r="C79" s="87"/>
      <c r="D79" s="87"/>
      <c r="E79" s="87"/>
      <c r="F79" s="87"/>
      <c r="G79" s="88"/>
      <c r="H79" s="84"/>
      <c r="I79" s="85"/>
    </row>
    <row r="80" spans="1:9" ht="28.5" customHeight="1" x14ac:dyDescent="0.25">
      <c r="A80" s="5" t="s">
        <v>29</v>
      </c>
      <c r="B80" s="86" t="s">
        <v>114</v>
      </c>
      <c r="C80" s="87"/>
      <c r="D80" s="87"/>
      <c r="E80" s="87"/>
      <c r="F80" s="87"/>
      <c r="G80" s="88"/>
      <c r="H80" s="84"/>
      <c r="I80" s="85"/>
    </row>
    <row r="81" spans="1:9" ht="28.5" customHeight="1" x14ac:dyDescent="0.25">
      <c r="A81" s="5" t="s">
        <v>30</v>
      </c>
      <c r="B81" s="86" t="s">
        <v>115</v>
      </c>
      <c r="C81" s="87"/>
      <c r="D81" s="87"/>
      <c r="E81" s="87"/>
      <c r="F81" s="87"/>
      <c r="G81" s="88"/>
      <c r="H81" s="84"/>
      <c r="I81" s="85"/>
    </row>
    <row r="82" spans="1:9" ht="27.75" customHeight="1" x14ac:dyDescent="0.25">
      <c r="A82" s="5" t="s">
        <v>31</v>
      </c>
      <c r="B82" s="86" t="s">
        <v>116</v>
      </c>
      <c r="C82" s="87"/>
      <c r="D82" s="87"/>
      <c r="E82" s="87"/>
      <c r="F82" s="87"/>
      <c r="G82" s="88"/>
      <c r="H82" s="84"/>
      <c r="I82" s="85"/>
    </row>
    <row r="83" spans="1:9" ht="28.5" customHeight="1" x14ac:dyDescent="0.25">
      <c r="A83" s="5" t="s">
        <v>32</v>
      </c>
      <c r="B83" s="86" t="s">
        <v>117</v>
      </c>
      <c r="C83" s="87"/>
      <c r="D83" s="87"/>
      <c r="E83" s="87"/>
      <c r="F83" s="87"/>
      <c r="G83" s="88"/>
      <c r="H83" s="84"/>
      <c r="I83" s="85"/>
    </row>
    <row r="84" spans="1:9" ht="27.75" customHeight="1" x14ac:dyDescent="0.25">
      <c r="A84" s="5" t="s">
        <v>33</v>
      </c>
      <c r="B84" s="86" t="s">
        <v>118</v>
      </c>
      <c r="C84" s="87"/>
      <c r="D84" s="87"/>
      <c r="E84" s="87"/>
      <c r="F84" s="87"/>
      <c r="G84" s="88"/>
      <c r="H84" s="84"/>
      <c r="I84" s="85"/>
    </row>
    <row r="85" spans="1:9" ht="27" customHeight="1" x14ac:dyDescent="0.25">
      <c r="A85" s="5" t="s">
        <v>34</v>
      </c>
      <c r="B85" s="86" t="s">
        <v>119</v>
      </c>
      <c r="C85" s="87"/>
      <c r="D85" s="87"/>
      <c r="E85" s="87"/>
      <c r="F85" s="87"/>
      <c r="G85" s="88"/>
      <c r="H85" s="84"/>
      <c r="I85" s="85"/>
    </row>
    <row r="86" spans="1:9" ht="27" customHeight="1" x14ac:dyDescent="0.25">
      <c r="A86" s="5" t="s">
        <v>72</v>
      </c>
      <c r="B86" s="86" t="s">
        <v>120</v>
      </c>
      <c r="C86" s="87"/>
      <c r="D86" s="87"/>
      <c r="E86" s="87"/>
      <c r="F86" s="87"/>
      <c r="G86" s="88"/>
      <c r="H86" s="84"/>
      <c r="I86" s="85"/>
    </row>
    <row r="87" spans="1:9" ht="27.75" customHeight="1" x14ac:dyDescent="0.25">
      <c r="A87" s="5" t="s">
        <v>74</v>
      </c>
      <c r="B87" s="86" t="s">
        <v>121</v>
      </c>
      <c r="C87" s="87"/>
      <c r="D87" s="87"/>
      <c r="E87" s="87"/>
      <c r="F87" s="87"/>
      <c r="G87" s="88"/>
      <c r="H87" s="84"/>
      <c r="I87" s="85"/>
    </row>
    <row r="88" spans="1:9" ht="30" customHeight="1" x14ac:dyDescent="0.25">
      <c r="A88" s="5" t="s">
        <v>75</v>
      </c>
      <c r="B88" s="86" t="s">
        <v>122</v>
      </c>
      <c r="C88" s="87"/>
      <c r="D88" s="87"/>
      <c r="E88" s="87"/>
      <c r="F88" s="87"/>
      <c r="G88" s="88"/>
      <c r="H88" s="84"/>
      <c r="I88" s="85"/>
    </row>
    <row r="89" spans="1:9" ht="27" customHeight="1" x14ac:dyDescent="0.25">
      <c r="A89" s="5" t="s">
        <v>78</v>
      </c>
      <c r="B89" s="86" t="s">
        <v>123</v>
      </c>
      <c r="C89" s="87"/>
      <c r="D89" s="87"/>
      <c r="E89" s="87"/>
      <c r="F89" s="87"/>
      <c r="G89" s="88"/>
      <c r="H89" s="84"/>
      <c r="I89" s="85"/>
    </row>
    <row r="90" spans="1:9" ht="27.75" customHeight="1" x14ac:dyDescent="0.25">
      <c r="A90" s="5" t="s">
        <v>80</v>
      </c>
      <c r="B90" s="86" t="s">
        <v>124</v>
      </c>
      <c r="C90" s="87"/>
      <c r="D90" s="87"/>
      <c r="E90" s="87"/>
      <c r="F90" s="87"/>
      <c r="G90" s="88"/>
      <c r="H90" s="84"/>
      <c r="I90" s="85"/>
    </row>
    <row r="91" spans="1:9" ht="15.75" x14ac:dyDescent="0.25">
      <c r="A91" s="5" t="s">
        <v>82</v>
      </c>
      <c r="B91" s="86" t="s">
        <v>125</v>
      </c>
      <c r="C91" s="87"/>
      <c r="D91" s="87"/>
      <c r="E91" s="87"/>
      <c r="F91" s="87"/>
      <c r="G91" s="88"/>
      <c r="H91" s="84"/>
      <c r="I91" s="85"/>
    </row>
    <row r="92" spans="1:9" ht="27.75" customHeight="1" x14ac:dyDescent="0.25">
      <c r="A92" s="5" t="s">
        <v>84</v>
      </c>
      <c r="B92" s="86" t="s">
        <v>126</v>
      </c>
      <c r="C92" s="87"/>
      <c r="D92" s="87"/>
      <c r="E92" s="87"/>
      <c r="F92" s="87"/>
      <c r="G92" s="88"/>
      <c r="H92" s="84"/>
      <c r="I92" s="85"/>
    </row>
    <row r="93" spans="1:9" ht="27.75" customHeight="1" x14ac:dyDescent="0.25">
      <c r="A93" s="8" t="s">
        <v>86</v>
      </c>
      <c r="B93" s="86" t="s">
        <v>127</v>
      </c>
      <c r="C93" s="87"/>
      <c r="D93" s="87"/>
      <c r="E93" s="87"/>
      <c r="F93" s="87"/>
      <c r="G93" s="88"/>
      <c r="H93" s="84"/>
      <c r="I93" s="85"/>
    </row>
    <row r="94" spans="1:9" ht="27.75" customHeight="1" x14ac:dyDescent="0.25">
      <c r="A94" s="8" t="s">
        <v>88</v>
      </c>
      <c r="B94" s="86" t="s">
        <v>128</v>
      </c>
      <c r="C94" s="87"/>
      <c r="D94" s="87"/>
      <c r="E94" s="87"/>
      <c r="F94" s="87"/>
      <c r="G94" s="88"/>
      <c r="H94" s="84"/>
      <c r="I94" s="85"/>
    </row>
    <row r="95" spans="1:9" ht="26.25" customHeight="1" x14ac:dyDescent="0.25">
      <c r="A95" s="8" t="s">
        <v>90</v>
      </c>
      <c r="B95" s="86" t="s">
        <v>129</v>
      </c>
      <c r="C95" s="87"/>
      <c r="D95" s="87"/>
      <c r="E95" s="87"/>
      <c r="F95" s="87"/>
      <c r="G95" s="88"/>
      <c r="H95" s="84"/>
      <c r="I95" s="85"/>
    </row>
    <row r="96" spans="1:9" ht="27.75" customHeight="1" x14ac:dyDescent="0.25">
      <c r="A96" s="8" t="s">
        <v>92</v>
      </c>
      <c r="B96" s="86" t="s">
        <v>130</v>
      </c>
      <c r="C96" s="87"/>
      <c r="D96" s="87"/>
      <c r="E96" s="87"/>
      <c r="F96" s="87"/>
      <c r="G96" s="88"/>
      <c r="H96" s="84"/>
      <c r="I96" s="85"/>
    </row>
    <row r="97" spans="1:9" ht="15.75" x14ac:dyDescent="0.25">
      <c r="A97" s="8" t="s">
        <v>94</v>
      </c>
      <c r="B97" s="86" t="s">
        <v>131</v>
      </c>
      <c r="C97" s="87"/>
      <c r="D97" s="87"/>
      <c r="E97" s="87"/>
      <c r="F97" s="87"/>
      <c r="G97" s="88"/>
      <c r="H97" s="84"/>
      <c r="I97" s="85"/>
    </row>
    <row r="98" spans="1:9" ht="15.75" x14ac:dyDescent="0.25">
      <c r="A98" s="8" t="s">
        <v>96</v>
      </c>
      <c r="B98" s="86" t="s">
        <v>132</v>
      </c>
      <c r="C98" s="87"/>
      <c r="D98" s="87"/>
      <c r="E98" s="87"/>
      <c r="F98" s="87"/>
      <c r="G98" s="88"/>
      <c r="H98" s="84"/>
      <c r="I98" s="85"/>
    </row>
    <row r="99" spans="1:9" ht="15.75" x14ac:dyDescent="0.25">
      <c r="A99" s="8" t="s">
        <v>98</v>
      </c>
      <c r="B99" s="86" t="s">
        <v>133</v>
      </c>
      <c r="C99" s="87"/>
      <c r="D99" s="87"/>
      <c r="E99" s="87"/>
      <c r="F99" s="87"/>
      <c r="G99" s="88"/>
      <c r="H99" s="84"/>
      <c r="I99" s="85"/>
    </row>
    <row r="100" spans="1:9" ht="15.75" x14ac:dyDescent="0.25">
      <c r="A100" s="8" t="s">
        <v>100</v>
      </c>
      <c r="B100" s="86" t="s">
        <v>134</v>
      </c>
      <c r="C100" s="87"/>
      <c r="D100" s="87"/>
      <c r="E100" s="87"/>
      <c r="F100" s="87"/>
      <c r="G100" s="88"/>
      <c r="H100" s="84"/>
      <c r="I100" s="85"/>
    </row>
    <row r="101" spans="1:9" ht="15.75" x14ac:dyDescent="0.25">
      <c r="A101" s="8" t="s">
        <v>135</v>
      </c>
      <c r="B101" s="86" t="s">
        <v>136</v>
      </c>
      <c r="C101" s="87"/>
      <c r="D101" s="87"/>
      <c r="E101" s="87"/>
      <c r="F101" s="87"/>
      <c r="G101" s="88"/>
      <c r="H101" s="84"/>
      <c r="I101" s="85"/>
    </row>
    <row r="102" spans="1:9" ht="15.75" x14ac:dyDescent="0.25">
      <c r="A102" s="8" t="s">
        <v>137</v>
      </c>
      <c r="B102" s="86" t="s">
        <v>138</v>
      </c>
      <c r="C102" s="87"/>
      <c r="D102" s="87"/>
      <c r="E102" s="87"/>
      <c r="F102" s="87"/>
      <c r="G102" s="88"/>
      <c r="H102" s="84"/>
      <c r="I102" s="85"/>
    </row>
    <row r="103" spans="1:9" ht="27.75" customHeight="1" x14ac:dyDescent="0.25">
      <c r="A103" s="8" t="s">
        <v>139</v>
      </c>
      <c r="B103" s="86" t="s">
        <v>140</v>
      </c>
      <c r="C103" s="87"/>
      <c r="D103" s="87"/>
      <c r="E103" s="87"/>
      <c r="F103" s="87"/>
      <c r="G103" s="88"/>
      <c r="H103" s="84"/>
      <c r="I103" s="85"/>
    </row>
    <row r="104" spans="1:9" ht="15.75" x14ac:dyDescent="0.25">
      <c r="A104" s="8" t="s">
        <v>141</v>
      </c>
      <c r="B104" s="86" t="s">
        <v>142</v>
      </c>
      <c r="C104" s="87"/>
      <c r="D104" s="87"/>
      <c r="E104" s="87"/>
      <c r="F104" s="87"/>
      <c r="G104" s="88"/>
      <c r="H104" s="84"/>
      <c r="I104" s="85"/>
    </row>
    <row r="105" spans="1:9" ht="15.75" x14ac:dyDescent="0.25">
      <c r="A105" s="8" t="s">
        <v>143</v>
      </c>
      <c r="B105" s="86" t="s">
        <v>144</v>
      </c>
      <c r="C105" s="87"/>
      <c r="D105" s="87"/>
      <c r="E105" s="87"/>
      <c r="F105" s="87"/>
      <c r="G105" s="88"/>
      <c r="H105" s="84"/>
      <c r="I105" s="85"/>
    </row>
    <row r="106" spans="1:9" x14ac:dyDescent="0.25">
      <c r="A106" s="8" t="s">
        <v>145</v>
      </c>
      <c r="B106" s="86" t="s">
        <v>146</v>
      </c>
      <c r="C106" s="87"/>
      <c r="D106" s="87"/>
      <c r="E106" s="87"/>
      <c r="F106" s="87"/>
      <c r="G106" s="88"/>
      <c r="H106" s="84"/>
      <c r="I106" s="85"/>
    </row>
    <row r="107" spans="1:9" ht="15.75" thickBot="1" x14ac:dyDescent="0.3">
      <c r="A107" s="79" t="s">
        <v>230</v>
      </c>
      <c r="B107" s="80"/>
      <c r="C107" s="80"/>
      <c r="D107" s="80"/>
      <c r="E107" s="80"/>
      <c r="F107" s="80"/>
      <c r="G107" s="81"/>
      <c r="H107" s="82">
        <f>SUM(H69:I106)</f>
        <v>0</v>
      </c>
      <c r="I107" s="83"/>
    </row>
  </sheetData>
  <sheetProtection password="C241" sheet="1" objects="1" scenarios="1"/>
  <mergeCells count="189">
    <mergeCell ref="B11:G11"/>
    <mergeCell ref="H18:I18"/>
    <mergeCell ref="H19:I19"/>
    <mergeCell ref="H20:I20"/>
    <mergeCell ref="H21:I21"/>
    <mergeCell ref="H12:I12"/>
    <mergeCell ref="H13:I13"/>
    <mergeCell ref="H14:I14"/>
    <mergeCell ref="H15:I15"/>
    <mergeCell ref="H16:I16"/>
    <mergeCell ref="H17:I17"/>
    <mergeCell ref="B19:G19"/>
    <mergeCell ref="B20:G20"/>
    <mergeCell ref="B21:G21"/>
    <mergeCell ref="B18:G18"/>
    <mergeCell ref="A22:G22"/>
    <mergeCell ref="B12:G12"/>
    <mergeCell ref="A3:I3"/>
    <mergeCell ref="B4:G4"/>
    <mergeCell ref="H4:I4"/>
    <mergeCell ref="B5:G5"/>
    <mergeCell ref="B6:G6"/>
    <mergeCell ref="B7:G7"/>
    <mergeCell ref="B8:G8"/>
    <mergeCell ref="H22:I22"/>
    <mergeCell ref="H11:I11"/>
    <mergeCell ref="B13:G13"/>
    <mergeCell ref="B14:G14"/>
    <mergeCell ref="B15:G15"/>
    <mergeCell ref="B16:G16"/>
    <mergeCell ref="B17:G17"/>
    <mergeCell ref="H5:I5"/>
    <mergeCell ref="H6:I6"/>
    <mergeCell ref="H7:I7"/>
    <mergeCell ref="H8:I8"/>
    <mergeCell ref="H9:I9"/>
    <mergeCell ref="H10:I10"/>
    <mergeCell ref="B9:G9"/>
    <mergeCell ref="B10:G10"/>
    <mergeCell ref="A67:I67"/>
    <mergeCell ref="B68:G68"/>
    <mergeCell ref="H68:I68"/>
    <mergeCell ref="B69:G69"/>
    <mergeCell ref="H69:I69"/>
    <mergeCell ref="B70:G70"/>
    <mergeCell ref="H70:I70"/>
    <mergeCell ref="B71:G71"/>
    <mergeCell ref="H71:I71"/>
    <mergeCell ref="B72:G72"/>
    <mergeCell ref="H72:I72"/>
    <mergeCell ref="B73:G73"/>
    <mergeCell ref="H73:I73"/>
    <mergeCell ref="B74:G74"/>
    <mergeCell ref="H74:I74"/>
    <mergeCell ref="B75:G75"/>
    <mergeCell ref="H75:I75"/>
    <mergeCell ref="B76:G76"/>
    <mergeCell ref="H76:I76"/>
    <mergeCell ref="B77:G77"/>
    <mergeCell ref="H77:I77"/>
    <mergeCell ref="B78:G78"/>
    <mergeCell ref="H78:I78"/>
    <mergeCell ref="B79:G79"/>
    <mergeCell ref="H79:I79"/>
    <mergeCell ref="B80:G80"/>
    <mergeCell ref="H80:I80"/>
    <mergeCell ref="B81:G81"/>
    <mergeCell ref="H81:I81"/>
    <mergeCell ref="B82:G82"/>
    <mergeCell ref="H82:I82"/>
    <mergeCell ref="B83:G83"/>
    <mergeCell ref="H83:I83"/>
    <mergeCell ref="B84:G84"/>
    <mergeCell ref="H84:I84"/>
    <mergeCell ref="B85:G85"/>
    <mergeCell ref="H85:I85"/>
    <mergeCell ref="B86:G86"/>
    <mergeCell ref="H86:I86"/>
    <mergeCell ref="B87:G87"/>
    <mergeCell ref="H87:I87"/>
    <mergeCell ref="B88:G88"/>
    <mergeCell ref="H88:I88"/>
    <mergeCell ref="B89:G89"/>
    <mergeCell ref="H89:I89"/>
    <mergeCell ref="B90:G90"/>
    <mergeCell ref="H90:I90"/>
    <mergeCell ref="H96:I96"/>
    <mergeCell ref="B91:G91"/>
    <mergeCell ref="H91:I91"/>
    <mergeCell ref="B92:G92"/>
    <mergeCell ref="H92:I92"/>
    <mergeCell ref="B93:G93"/>
    <mergeCell ref="H93:I93"/>
    <mergeCell ref="H97:I97"/>
    <mergeCell ref="B98:G98"/>
    <mergeCell ref="H98:I98"/>
    <mergeCell ref="B99:G99"/>
    <mergeCell ref="H99:I99"/>
    <mergeCell ref="B94:G94"/>
    <mergeCell ref="H94:I94"/>
    <mergeCell ref="B95:G95"/>
    <mergeCell ref="H95:I95"/>
    <mergeCell ref="B96:G96"/>
    <mergeCell ref="H106:I106"/>
    <mergeCell ref="A107:G107"/>
    <mergeCell ref="H107:I107"/>
    <mergeCell ref="B100:G100"/>
    <mergeCell ref="B101:G101"/>
    <mergeCell ref="B102:G102"/>
    <mergeCell ref="B103:G103"/>
    <mergeCell ref="B104:G104"/>
    <mergeCell ref="B105:G105"/>
    <mergeCell ref="B106:G106"/>
    <mergeCell ref="A26:I26"/>
    <mergeCell ref="B27:G27"/>
    <mergeCell ref="H27:I27"/>
    <mergeCell ref="H103:I103"/>
    <mergeCell ref="H104:I104"/>
    <mergeCell ref="H105:I105"/>
    <mergeCell ref="H100:I100"/>
    <mergeCell ref="H101:I101"/>
    <mergeCell ref="H102:I102"/>
    <mergeCell ref="B97:G9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5:G35"/>
    <mergeCell ref="H34:I34"/>
    <mergeCell ref="B34:G34"/>
    <mergeCell ref="H42:I42"/>
    <mergeCell ref="B37:G37"/>
    <mergeCell ref="H37:I37"/>
    <mergeCell ref="B38:G38"/>
    <mergeCell ref="H38:I38"/>
    <mergeCell ref="B39:G39"/>
    <mergeCell ref="H39:I39"/>
    <mergeCell ref="H49:I49"/>
    <mergeCell ref="B45:G45"/>
    <mergeCell ref="B46:G46"/>
    <mergeCell ref="B47:G47"/>
    <mergeCell ref="B40:G40"/>
    <mergeCell ref="H40:I40"/>
    <mergeCell ref="B41:G41"/>
    <mergeCell ref="H41:I41"/>
    <mergeCell ref="B42:G42"/>
    <mergeCell ref="B36:G36"/>
    <mergeCell ref="H35:I35"/>
    <mergeCell ref="H36:I36"/>
    <mergeCell ref="H50:I50"/>
    <mergeCell ref="H56:I56"/>
    <mergeCell ref="H57:I57"/>
    <mergeCell ref="H58:I58"/>
    <mergeCell ref="H59:I59"/>
    <mergeCell ref="B43:G43"/>
    <mergeCell ref="H43:I43"/>
    <mergeCell ref="B44:G44"/>
    <mergeCell ref="H44:I44"/>
    <mergeCell ref="A60:G60"/>
    <mergeCell ref="H60:I60"/>
    <mergeCell ref="H45:I45"/>
    <mergeCell ref="H46:I46"/>
    <mergeCell ref="H47:I47"/>
    <mergeCell ref="H48:I48"/>
    <mergeCell ref="B54:G54"/>
    <mergeCell ref="B55:G55"/>
    <mergeCell ref="H51:I51"/>
    <mergeCell ref="H52:I52"/>
    <mergeCell ref="H53:I53"/>
    <mergeCell ref="H54:I54"/>
    <mergeCell ref="H55:I55"/>
    <mergeCell ref="B48:G48"/>
    <mergeCell ref="B49:G49"/>
    <mergeCell ref="B50:G50"/>
    <mergeCell ref="B51:G51"/>
    <mergeCell ref="B52:G52"/>
    <mergeCell ref="B53:G53"/>
    <mergeCell ref="B57:G57"/>
    <mergeCell ref="B58:G58"/>
    <mergeCell ref="B59:G59"/>
    <mergeCell ref="B56:G56"/>
  </mergeCells>
  <dataValidations count="16">
    <dataValidation allowBlank="1" showInputMessage="1" showErrorMessage="1" prompt="Ponto: 7" sqref="H53:I53"/>
    <dataValidation allowBlank="1" showInputMessage="1" showErrorMessage="1" prompt="Ponto: 15" sqref="H52:I52 H71:I71"/>
    <dataValidation allowBlank="1" showInputMessage="1" showErrorMessage="1" prompt="Ponto: 3" sqref="H43:I43 H72:I73 H87:I87"/>
    <dataValidation allowBlank="1" showInputMessage="1" showErrorMessage="1" prompt="Ponto: 16" sqref="H36:I36 H40:I40"/>
    <dataValidation allowBlank="1" showInputMessage="1" showErrorMessage="1" prompt="Ponto: 20" sqref="H35:I35 H39:I39 H75:I76 H78:I79 H69:I70 H93:I94"/>
    <dataValidation allowBlank="1" showInputMessage="1" showErrorMessage="1" prompt="Ponto: 8" sqref="H32:I32 H37:I37 H51:I51 H58:I58 H98:I99 H81:I82"/>
    <dataValidation allowBlank="1" showInputMessage="1" showErrorMessage="1" prompt="Ponto: 12" sqref="H31:I31 H57:I57"/>
    <dataValidation allowBlank="1" showInputMessage="1" showErrorMessage="1" prompt="Ponto: 4" sqref="H38:I38 H49:I50 I55:I56 H55 H18:I18 H20:I20"/>
    <dataValidation allowBlank="1" showInputMessage="1" showErrorMessage="1" prompt="Ponto: 6" sqref="H33:I33 H41:I41 H48:I48 H54:I54 H88:I89 H17:I17 H21:I21"/>
    <dataValidation allowBlank="1" showInputMessage="1" showErrorMessage="1" prompt="Ponto: 2" sqref="H42:I42 H44:I47 H56 H74:I74 H96:I96 H91:I92 H16:I16 H19:I19"/>
    <dataValidation allowBlank="1" showInputMessage="1" showErrorMessage="1" prompt="Ponto: 10" sqref="H30:I30 H34:I34 H77:I77 H80:I80 H95:I95 H102:I103 H11:I12"/>
    <dataValidation allowBlank="1" showInputMessage="1" showErrorMessage="1" prompt="Ponto: 30" sqref="H28:I29 H9:I10"/>
    <dataValidation allowBlank="1" showInputMessage="1" showErrorMessage="1" prompt="Ponto: 5" sqref="H59:I59 H83:I86 H90:I90 H97:I97 H104:I106 H7:I7 H13:I15"/>
    <dataValidation allowBlank="1" showInputMessage="1" showErrorMessage="1" prompt="Ponto: 25" sqref="H100:I101"/>
    <dataValidation allowBlank="1" showInputMessage="1" showErrorMessage="1" prompt="Ponto:15" sqref="H6:I6 H8:I8"/>
    <dataValidation allowBlank="1" showInputMessage="1" showErrorMessage="1" prompt="Ponto: 40" sqref="H5:I5"/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showGridLines="0" workbookViewId="0">
      <selection activeCell="B8" sqref="B8:G8"/>
    </sheetView>
  </sheetViews>
  <sheetFormatPr defaultRowHeight="15" x14ac:dyDescent="0.25"/>
  <sheetData>
    <row r="2" spans="1:9" x14ac:dyDescent="0.25">
      <c r="A2" s="27" t="s">
        <v>274</v>
      </c>
    </row>
    <row r="4" spans="1:9" ht="15.75" thickBot="1" x14ac:dyDescent="0.3">
      <c r="A4" s="10" t="s">
        <v>150</v>
      </c>
      <c r="B4" s="3"/>
      <c r="C4" s="3"/>
      <c r="D4" s="3"/>
      <c r="E4" s="3"/>
      <c r="F4" s="3"/>
      <c r="G4" s="3"/>
    </row>
    <row r="5" spans="1:9" ht="33.75" customHeight="1" thickBot="1" x14ac:dyDescent="0.3">
      <c r="A5" s="93" t="s">
        <v>151</v>
      </c>
      <c r="B5" s="94"/>
      <c r="C5" s="94"/>
      <c r="D5" s="94"/>
      <c r="E5" s="94"/>
      <c r="F5" s="94"/>
      <c r="G5" s="94"/>
      <c r="H5" s="94"/>
      <c r="I5" s="95"/>
    </row>
    <row r="6" spans="1:9" x14ac:dyDescent="0.25">
      <c r="A6" s="4" t="s">
        <v>2</v>
      </c>
      <c r="B6" s="76" t="s">
        <v>3</v>
      </c>
      <c r="C6" s="76"/>
      <c r="D6" s="76"/>
      <c r="E6" s="76"/>
      <c r="F6" s="76"/>
      <c r="G6" s="76"/>
      <c r="H6" s="77" t="s">
        <v>53</v>
      </c>
      <c r="I6" s="78"/>
    </row>
    <row r="7" spans="1:9" x14ac:dyDescent="0.25">
      <c r="A7" s="6" t="s">
        <v>5</v>
      </c>
      <c r="B7" s="67" t="s">
        <v>152</v>
      </c>
      <c r="C7" s="67"/>
      <c r="D7" s="67"/>
      <c r="E7" s="67"/>
      <c r="F7" s="67"/>
      <c r="G7" s="67"/>
      <c r="H7" s="84"/>
      <c r="I7" s="85"/>
    </row>
    <row r="8" spans="1:9" ht="15.75" thickBot="1" x14ac:dyDescent="0.3">
      <c r="A8" s="6" t="s">
        <v>6</v>
      </c>
      <c r="B8" s="67" t="s">
        <v>153</v>
      </c>
      <c r="C8" s="67"/>
      <c r="D8" s="67"/>
      <c r="E8" s="67"/>
      <c r="F8" s="67"/>
      <c r="G8" s="67"/>
      <c r="H8" s="84"/>
      <c r="I8" s="85"/>
    </row>
    <row r="9" spans="1:9" ht="15.75" thickBot="1" x14ac:dyDescent="0.3">
      <c r="A9" s="100" t="s">
        <v>230</v>
      </c>
      <c r="B9" s="101"/>
      <c r="C9" s="101"/>
      <c r="D9" s="101"/>
      <c r="E9" s="101"/>
      <c r="F9" s="101"/>
      <c r="G9" s="102"/>
      <c r="H9" s="64">
        <f>SUM(H7:I8)</f>
        <v>0</v>
      </c>
      <c r="I9" s="65"/>
    </row>
    <row r="11" spans="1:9" ht="15.75" thickBot="1" x14ac:dyDescent="0.3"/>
    <row r="12" spans="1:9" ht="15.75" customHeight="1" thickBot="1" x14ac:dyDescent="0.3">
      <c r="A12" s="93" t="s">
        <v>154</v>
      </c>
      <c r="B12" s="94"/>
      <c r="C12" s="94"/>
      <c r="D12" s="94"/>
      <c r="E12" s="94"/>
      <c r="F12" s="94"/>
      <c r="G12" s="94"/>
      <c r="H12" s="94"/>
      <c r="I12" s="95"/>
    </row>
    <row r="13" spans="1:9" x14ac:dyDescent="0.25">
      <c r="A13" s="4" t="s">
        <v>2</v>
      </c>
      <c r="B13" s="96" t="s">
        <v>3</v>
      </c>
      <c r="C13" s="97"/>
      <c r="D13" s="97"/>
      <c r="E13" s="97"/>
      <c r="F13" s="97"/>
      <c r="G13" s="98"/>
      <c r="H13" s="96" t="s">
        <v>53</v>
      </c>
      <c r="I13" s="99"/>
    </row>
    <row r="14" spans="1:9" ht="15.75" x14ac:dyDescent="0.25">
      <c r="A14" s="6" t="s">
        <v>5</v>
      </c>
      <c r="B14" s="86" t="s">
        <v>156</v>
      </c>
      <c r="C14" s="87"/>
      <c r="D14" s="87"/>
      <c r="E14" s="87"/>
      <c r="F14" s="87"/>
      <c r="G14" s="88"/>
      <c r="H14" s="84"/>
      <c r="I14" s="85"/>
    </row>
    <row r="15" spans="1:9" ht="15.75" x14ac:dyDescent="0.25">
      <c r="A15" s="6" t="s">
        <v>6</v>
      </c>
      <c r="B15" s="86" t="s">
        <v>157</v>
      </c>
      <c r="C15" s="87"/>
      <c r="D15" s="87"/>
      <c r="E15" s="87"/>
      <c r="F15" s="87"/>
      <c r="G15" s="88"/>
      <c r="H15" s="84"/>
      <c r="I15" s="85"/>
    </row>
    <row r="16" spans="1:9" x14ac:dyDescent="0.25">
      <c r="A16" s="6" t="s">
        <v>8</v>
      </c>
      <c r="B16" s="89" t="s">
        <v>158</v>
      </c>
      <c r="C16" s="90"/>
      <c r="D16" s="90"/>
      <c r="E16" s="90"/>
      <c r="F16" s="90"/>
      <c r="G16" s="91"/>
      <c r="H16" s="84"/>
      <c r="I16" s="85"/>
    </row>
    <row r="17" spans="1:9" ht="15.75" x14ac:dyDescent="0.25">
      <c r="A17" s="6" t="s">
        <v>7</v>
      </c>
      <c r="B17" s="86" t="s">
        <v>159</v>
      </c>
      <c r="C17" s="87"/>
      <c r="D17" s="87"/>
      <c r="E17" s="87"/>
      <c r="F17" s="87"/>
      <c r="G17" s="88"/>
      <c r="H17" s="84"/>
      <c r="I17" s="85"/>
    </row>
    <row r="18" spans="1:9" ht="28.5" customHeight="1" x14ac:dyDescent="0.25">
      <c r="A18" s="6" t="s">
        <v>9</v>
      </c>
      <c r="B18" s="86" t="s">
        <v>160</v>
      </c>
      <c r="C18" s="87"/>
      <c r="D18" s="87"/>
      <c r="E18" s="87"/>
      <c r="F18" s="87"/>
      <c r="G18" s="88"/>
      <c r="H18" s="84"/>
      <c r="I18" s="85"/>
    </row>
    <row r="19" spans="1:9" ht="15.75" x14ac:dyDescent="0.25">
      <c r="A19" s="6" t="s">
        <v>10</v>
      </c>
      <c r="B19" s="86" t="s">
        <v>161</v>
      </c>
      <c r="C19" s="87"/>
      <c r="D19" s="87"/>
      <c r="E19" s="87"/>
      <c r="F19" s="87"/>
      <c r="G19" s="88"/>
      <c r="H19" s="84"/>
      <c r="I19" s="85"/>
    </row>
    <row r="20" spans="1:9" ht="15.75" x14ac:dyDescent="0.25">
      <c r="A20" s="6" t="s">
        <v>11</v>
      </c>
      <c r="B20" s="86" t="s">
        <v>162</v>
      </c>
      <c r="C20" s="87"/>
      <c r="D20" s="87"/>
      <c r="E20" s="87"/>
      <c r="F20" s="87"/>
      <c r="G20" s="88"/>
      <c r="H20" s="84"/>
      <c r="I20" s="85"/>
    </row>
    <row r="21" spans="1:9" ht="30" customHeight="1" x14ac:dyDescent="0.25">
      <c r="A21" s="6" t="s">
        <v>12</v>
      </c>
      <c r="B21" s="86" t="s">
        <v>163</v>
      </c>
      <c r="C21" s="87"/>
      <c r="D21" s="87"/>
      <c r="E21" s="87"/>
      <c r="F21" s="87"/>
      <c r="G21" s="88"/>
      <c r="H21" s="84"/>
      <c r="I21" s="85"/>
    </row>
    <row r="22" spans="1:9" ht="29.25" customHeight="1" x14ac:dyDescent="0.25">
      <c r="A22" s="5" t="s">
        <v>26</v>
      </c>
      <c r="B22" s="86" t="s">
        <v>164</v>
      </c>
      <c r="C22" s="87"/>
      <c r="D22" s="87"/>
      <c r="E22" s="87"/>
      <c r="F22" s="87"/>
      <c r="G22" s="88"/>
      <c r="H22" s="84"/>
      <c r="I22" s="85"/>
    </row>
    <row r="23" spans="1:9" ht="15.75" thickBot="1" x14ac:dyDescent="0.3">
      <c r="A23" s="79" t="s">
        <v>230</v>
      </c>
      <c r="B23" s="80"/>
      <c r="C23" s="80"/>
      <c r="D23" s="80"/>
      <c r="E23" s="80"/>
      <c r="F23" s="80"/>
      <c r="G23" s="81"/>
      <c r="H23" s="82">
        <f>SUM(H14:I22)</f>
        <v>0</v>
      </c>
      <c r="I23" s="83"/>
    </row>
    <row r="24" spans="1:9" x14ac:dyDescent="0.25">
      <c r="A24" s="12" t="s">
        <v>155</v>
      </c>
    </row>
    <row r="25" spans="1:9" ht="15.75" thickBot="1" x14ac:dyDescent="0.3"/>
    <row r="26" spans="1:9" ht="15.75" thickBot="1" x14ac:dyDescent="0.3">
      <c r="A26" s="93" t="s">
        <v>165</v>
      </c>
      <c r="B26" s="94"/>
      <c r="C26" s="94"/>
      <c r="D26" s="94"/>
      <c r="E26" s="94"/>
      <c r="F26" s="94"/>
      <c r="G26" s="94"/>
      <c r="H26" s="94"/>
      <c r="I26" s="95"/>
    </row>
    <row r="27" spans="1:9" x14ac:dyDescent="0.25">
      <c r="A27" s="4" t="s">
        <v>2</v>
      </c>
      <c r="B27" s="96" t="s">
        <v>3</v>
      </c>
      <c r="C27" s="97"/>
      <c r="D27" s="97"/>
      <c r="E27" s="97"/>
      <c r="F27" s="97"/>
      <c r="G27" s="98"/>
      <c r="H27" s="96" t="s">
        <v>53</v>
      </c>
      <c r="I27" s="99"/>
    </row>
    <row r="28" spans="1:9" ht="15.75" x14ac:dyDescent="0.25">
      <c r="A28" s="6" t="s">
        <v>5</v>
      </c>
      <c r="B28" s="86" t="s">
        <v>166</v>
      </c>
      <c r="C28" s="87"/>
      <c r="D28" s="87"/>
      <c r="E28" s="87"/>
      <c r="F28" s="87"/>
      <c r="G28" s="88"/>
      <c r="H28" s="84"/>
      <c r="I28" s="85"/>
    </row>
    <row r="29" spans="1:9" ht="15.75" x14ac:dyDescent="0.25">
      <c r="A29" s="6" t="s">
        <v>6</v>
      </c>
      <c r="B29" s="86" t="s">
        <v>167</v>
      </c>
      <c r="C29" s="87"/>
      <c r="D29" s="87"/>
      <c r="E29" s="87"/>
      <c r="F29" s="87"/>
      <c r="G29" s="88"/>
      <c r="H29" s="84"/>
      <c r="I29" s="85"/>
    </row>
    <row r="30" spans="1:9" ht="42" customHeight="1" x14ac:dyDescent="0.25">
      <c r="A30" s="6" t="s">
        <v>8</v>
      </c>
      <c r="B30" s="86" t="s">
        <v>168</v>
      </c>
      <c r="C30" s="87"/>
      <c r="D30" s="87"/>
      <c r="E30" s="87"/>
      <c r="F30" s="87"/>
      <c r="G30" s="88"/>
      <c r="H30" s="84"/>
      <c r="I30" s="85"/>
    </row>
    <row r="31" spans="1:9" ht="15.75" thickBot="1" x14ac:dyDescent="0.3">
      <c r="A31" s="79" t="s">
        <v>230</v>
      </c>
      <c r="B31" s="80"/>
      <c r="C31" s="80"/>
      <c r="D31" s="80"/>
      <c r="E31" s="80"/>
      <c r="F31" s="80"/>
      <c r="G31" s="81"/>
      <c r="H31" s="82">
        <f>SUM(H28:I30)</f>
        <v>0</v>
      </c>
      <c r="I31" s="83"/>
    </row>
  </sheetData>
  <sheetProtection password="C241" sheet="1" objects="1" scenarios="1"/>
  <mergeCells count="43">
    <mergeCell ref="A23:G23"/>
    <mergeCell ref="H23:I23"/>
    <mergeCell ref="A12:I12"/>
    <mergeCell ref="A9:G9"/>
    <mergeCell ref="H9:I9"/>
    <mergeCell ref="B21:G21"/>
    <mergeCell ref="H21:I21"/>
    <mergeCell ref="B22:G22"/>
    <mergeCell ref="H22:I22"/>
    <mergeCell ref="B18:G18"/>
    <mergeCell ref="H18:I18"/>
    <mergeCell ref="B19:G19"/>
    <mergeCell ref="H19:I19"/>
    <mergeCell ref="B20:G20"/>
    <mergeCell ref="H20:I20"/>
    <mergeCell ref="B15:G15"/>
    <mergeCell ref="H15:I15"/>
    <mergeCell ref="B16:G16"/>
    <mergeCell ref="H16:I16"/>
    <mergeCell ref="B17:G17"/>
    <mergeCell ref="H17:I17"/>
    <mergeCell ref="B13:G13"/>
    <mergeCell ref="H13:I13"/>
    <mergeCell ref="B14:G14"/>
    <mergeCell ref="H14:I14"/>
    <mergeCell ref="A5:I5"/>
    <mergeCell ref="B6:G6"/>
    <mergeCell ref="H6:I6"/>
    <mergeCell ref="B7:G7"/>
    <mergeCell ref="H7:I7"/>
    <mergeCell ref="B8:G8"/>
    <mergeCell ref="H8:I8"/>
    <mergeCell ref="A26:I26"/>
    <mergeCell ref="B27:G27"/>
    <mergeCell ref="H27:I27"/>
    <mergeCell ref="B28:G28"/>
    <mergeCell ref="H28:I28"/>
    <mergeCell ref="A31:G31"/>
    <mergeCell ref="H31:I31"/>
    <mergeCell ref="B29:G29"/>
    <mergeCell ref="H29:I29"/>
    <mergeCell ref="B30:G30"/>
    <mergeCell ref="H30:I30"/>
  </mergeCells>
  <dataValidations count="4">
    <dataValidation allowBlank="1" showInputMessage="1" showErrorMessage="1" prompt="Ponto: 10" sqref="H7:I7 H16:I16 H20:I20 H14:I14 H28:I28"/>
    <dataValidation allowBlank="1" showInputMessage="1" showErrorMessage="1" prompt="Ponto: 5" sqref="H8:I8 H17:I18 H21:I22 H15:I15 H29:I29"/>
    <dataValidation allowBlank="1" showInputMessage="1" showErrorMessage="1" prompt="Ponto: 1,5/10h" sqref="H19:I19"/>
    <dataValidation allowBlank="1" showInputMessage="1" showErrorMessage="1" prompt="Ponto: 2 para cada 4 horas, limitado a 10 pontos_x000a_" sqref="H30:I30"/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showGridLines="0" workbookViewId="0">
      <selection activeCell="K6" sqref="K6"/>
    </sheetView>
  </sheetViews>
  <sheetFormatPr defaultRowHeight="15" x14ac:dyDescent="0.25"/>
  <sheetData>
    <row r="2" spans="1:9" x14ac:dyDescent="0.25">
      <c r="A2" s="27" t="s">
        <v>274</v>
      </c>
    </row>
    <row r="3" spans="1:9" ht="15.75" thickBot="1" x14ac:dyDescent="0.3"/>
    <row r="4" spans="1:9" ht="15.75" customHeight="1" thickBot="1" x14ac:dyDescent="0.3">
      <c r="A4" s="93" t="s">
        <v>169</v>
      </c>
      <c r="B4" s="94"/>
      <c r="C4" s="94"/>
      <c r="D4" s="94"/>
      <c r="E4" s="94"/>
      <c r="F4" s="94"/>
      <c r="G4" s="94"/>
      <c r="H4" s="94"/>
      <c r="I4" s="95"/>
    </row>
    <row r="5" spans="1:9" x14ac:dyDescent="0.25">
      <c r="A5" s="4" t="s">
        <v>2</v>
      </c>
      <c r="B5" s="96" t="s">
        <v>3</v>
      </c>
      <c r="C5" s="97"/>
      <c r="D5" s="97"/>
      <c r="E5" s="97"/>
      <c r="F5" s="97"/>
      <c r="G5" s="98"/>
      <c r="H5" s="96" t="s">
        <v>53</v>
      </c>
      <c r="I5" s="99"/>
    </row>
    <row r="6" spans="1:9" ht="54.75" customHeight="1" x14ac:dyDescent="0.25">
      <c r="A6" s="6" t="s">
        <v>5</v>
      </c>
      <c r="B6" s="86" t="s">
        <v>171</v>
      </c>
      <c r="C6" s="87"/>
      <c r="D6" s="87"/>
      <c r="E6" s="87"/>
      <c r="F6" s="87"/>
      <c r="G6" s="88"/>
      <c r="H6" s="115"/>
      <c r="I6" s="116"/>
    </row>
    <row r="7" spans="1:9" ht="28.5" customHeight="1" x14ac:dyDescent="0.25">
      <c r="A7" s="6" t="s">
        <v>6</v>
      </c>
      <c r="B7" s="86" t="s">
        <v>172</v>
      </c>
      <c r="C7" s="87"/>
      <c r="D7" s="87"/>
      <c r="E7" s="87"/>
      <c r="F7" s="87"/>
      <c r="G7" s="88"/>
      <c r="H7" s="115"/>
      <c r="I7" s="116"/>
    </row>
    <row r="8" spans="1:9" ht="29.25" customHeight="1" x14ac:dyDescent="0.25">
      <c r="A8" s="6" t="s">
        <v>8</v>
      </c>
      <c r="B8" s="86" t="s">
        <v>173</v>
      </c>
      <c r="C8" s="87"/>
      <c r="D8" s="87"/>
      <c r="E8" s="87"/>
      <c r="F8" s="87"/>
      <c r="G8" s="88"/>
      <c r="H8" s="115"/>
      <c r="I8" s="116"/>
    </row>
    <row r="9" spans="1:9" ht="29.25" customHeight="1" x14ac:dyDescent="0.25">
      <c r="A9" s="6" t="s">
        <v>7</v>
      </c>
      <c r="B9" s="86" t="s">
        <v>174</v>
      </c>
      <c r="C9" s="87"/>
      <c r="D9" s="87"/>
      <c r="E9" s="87"/>
      <c r="F9" s="87"/>
      <c r="G9" s="88"/>
      <c r="H9" s="115"/>
      <c r="I9" s="116"/>
    </row>
    <row r="10" spans="1:9" ht="28.5" customHeight="1" x14ac:dyDescent="0.25">
      <c r="A10" s="6" t="s">
        <v>9</v>
      </c>
      <c r="B10" s="86" t="s">
        <v>175</v>
      </c>
      <c r="C10" s="87"/>
      <c r="D10" s="87"/>
      <c r="E10" s="87"/>
      <c r="F10" s="87"/>
      <c r="G10" s="88"/>
      <c r="H10" s="115"/>
      <c r="I10" s="116"/>
    </row>
    <row r="11" spans="1:9" ht="15.75" thickBot="1" x14ac:dyDescent="0.3">
      <c r="A11" s="79" t="s">
        <v>230</v>
      </c>
      <c r="B11" s="80"/>
      <c r="C11" s="80"/>
      <c r="D11" s="80"/>
      <c r="E11" s="80"/>
      <c r="F11" s="80"/>
      <c r="G11" s="81"/>
      <c r="H11" s="82">
        <f>SUM(H6:I10)</f>
        <v>0</v>
      </c>
      <c r="I11" s="83"/>
    </row>
    <row r="12" spans="1:9" x14ac:dyDescent="0.25">
      <c r="A12" s="12" t="s">
        <v>170</v>
      </c>
    </row>
  </sheetData>
  <sheetProtection password="C241" sheet="1" objects="1" scenarios="1"/>
  <mergeCells count="15">
    <mergeCell ref="B7:G7"/>
    <mergeCell ref="H7:I7"/>
    <mergeCell ref="A4:I4"/>
    <mergeCell ref="B5:G5"/>
    <mergeCell ref="H5:I5"/>
    <mergeCell ref="B6:G6"/>
    <mergeCell ref="H6:I6"/>
    <mergeCell ref="A11:G11"/>
    <mergeCell ref="H11:I11"/>
    <mergeCell ref="B8:G8"/>
    <mergeCell ref="H8:I8"/>
    <mergeCell ref="B9:G9"/>
    <mergeCell ref="H9:I9"/>
    <mergeCell ref="B10:G10"/>
    <mergeCell ref="H10:I10"/>
  </mergeCells>
  <dataValidations count="4">
    <dataValidation allowBlank="1" showInputMessage="1" showErrorMessage="1" prompt="Ponto: 60" sqref="H6:I6"/>
    <dataValidation allowBlank="1" showInputMessage="1" showErrorMessage="1" prompt="Ponto: 15" sqref="H7:I7"/>
    <dataValidation allowBlank="1" showInputMessage="1" showErrorMessage="1" prompt="Ponto: 30" sqref="H8:I8"/>
    <dataValidation allowBlank="1" showInputMessage="1" showErrorMessage="1" prompt="Ponto: 20" sqref="H9:I9 H10:I10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showGridLines="0" workbookViewId="0">
      <selection activeCell="H7" sqref="H7"/>
    </sheetView>
  </sheetViews>
  <sheetFormatPr defaultRowHeight="15" x14ac:dyDescent="0.25"/>
  <sheetData>
    <row r="2" spans="1:10" x14ac:dyDescent="0.25">
      <c r="A2" s="27" t="s">
        <v>276</v>
      </c>
    </row>
    <row r="4" spans="1:10" ht="15.75" thickBot="1" x14ac:dyDescent="0.3">
      <c r="A4" s="10" t="s">
        <v>177</v>
      </c>
      <c r="B4" s="10"/>
      <c r="C4" s="10"/>
      <c r="D4" s="10"/>
      <c r="E4" s="10"/>
      <c r="F4" s="10"/>
      <c r="G4" s="10"/>
      <c r="H4" s="10"/>
    </row>
    <row r="5" spans="1:10" ht="15.75" customHeight="1" thickBot="1" x14ac:dyDescent="0.3">
      <c r="A5" s="93" t="s">
        <v>176</v>
      </c>
      <c r="B5" s="94"/>
      <c r="C5" s="94"/>
      <c r="D5" s="94"/>
      <c r="E5" s="94"/>
      <c r="F5" s="94"/>
      <c r="G5" s="94"/>
      <c r="H5" s="94"/>
      <c r="I5" s="94"/>
      <c r="J5" s="95"/>
    </row>
    <row r="6" spans="1:10" x14ac:dyDescent="0.25">
      <c r="A6" s="4" t="s">
        <v>2</v>
      </c>
      <c r="B6" s="96" t="s">
        <v>3</v>
      </c>
      <c r="C6" s="97"/>
      <c r="D6" s="97"/>
      <c r="E6" s="97"/>
      <c r="F6" s="97"/>
      <c r="G6" s="98"/>
      <c r="H6" s="15" t="s">
        <v>233</v>
      </c>
      <c r="I6" s="96" t="s">
        <v>179</v>
      </c>
      <c r="J6" s="99"/>
    </row>
    <row r="7" spans="1:10" ht="29.25" customHeight="1" x14ac:dyDescent="0.25">
      <c r="A7" s="6" t="s">
        <v>5</v>
      </c>
      <c r="B7" s="86" t="s">
        <v>178</v>
      </c>
      <c r="C7" s="87"/>
      <c r="D7" s="87"/>
      <c r="E7" s="87"/>
      <c r="F7" s="87"/>
      <c r="G7" s="88"/>
      <c r="H7" s="117"/>
      <c r="I7" s="71">
        <f>2*H7</f>
        <v>0</v>
      </c>
      <c r="J7" s="72"/>
    </row>
    <row r="8" spans="1:10" ht="28.5" customHeight="1" x14ac:dyDescent="0.25">
      <c r="A8" s="6" t="s">
        <v>6</v>
      </c>
      <c r="B8" s="86" t="s">
        <v>180</v>
      </c>
      <c r="C8" s="87"/>
      <c r="D8" s="87"/>
      <c r="E8" s="87"/>
      <c r="F8" s="87"/>
      <c r="G8" s="88"/>
      <c r="H8" s="117"/>
      <c r="I8" s="71">
        <f>1*H8</f>
        <v>0</v>
      </c>
      <c r="J8" s="72"/>
    </row>
    <row r="9" spans="1:10" ht="29.25" customHeight="1" x14ac:dyDescent="0.25">
      <c r="A9" s="6" t="s">
        <v>8</v>
      </c>
      <c r="B9" s="86" t="s">
        <v>181</v>
      </c>
      <c r="C9" s="87"/>
      <c r="D9" s="87"/>
      <c r="E9" s="87"/>
      <c r="F9" s="87"/>
      <c r="G9" s="88"/>
      <c r="H9" s="117"/>
      <c r="I9" s="71">
        <f>2*H9</f>
        <v>0</v>
      </c>
      <c r="J9" s="72"/>
    </row>
    <row r="10" spans="1:10" ht="28.5" customHeight="1" x14ac:dyDescent="0.25">
      <c r="A10" s="6" t="s">
        <v>7</v>
      </c>
      <c r="B10" s="86" t="s">
        <v>183</v>
      </c>
      <c r="C10" s="87"/>
      <c r="D10" s="87"/>
      <c r="E10" s="87"/>
      <c r="F10" s="87"/>
      <c r="G10" s="88"/>
      <c r="H10" s="117"/>
      <c r="I10" s="71">
        <f>3*H10</f>
        <v>0</v>
      </c>
      <c r="J10" s="72"/>
    </row>
    <row r="11" spans="1:10" ht="28.5" customHeight="1" x14ac:dyDescent="0.25">
      <c r="A11" s="6" t="s">
        <v>9</v>
      </c>
      <c r="B11" s="86" t="s">
        <v>182</v>
      </c>
      <c r="C11" s="87"/>
      <c r="D11" s="87"/>
      <c r="E11" s="87"/>
      <c r="F11" s="87"/>
      <c r="G11" s="88"/>
      <c r="H11" s="117"/>
      <c r="I11" s="71">
        <f>3*H11</f>
        <v>0</v>
      </c>
      <c r="J11" s="72"/>
    </row>
    <row r="12" spans="1:10" ht="28.5" customHeight="1" x14ac:dyDescent="0.25">
      <c r="A12" s="6" t="s">
        <v>10</v>
      </c>
      <c r="B12" s="86" t="s">
        <v>184</v>
      </c>
      <c r="C12" s="87"/>
      <c r="D12" s="87"/>
      <c r="E12" s="87"/>
      <c r="F12" s="87"/>
      <c r="G12" s="88"/>
      <c r="H12" s="117"/>
      <c r="I12" s="71">
        <f>5*H12</f>
        <v>0</v>
      </c>
      <c r="J12" s="72"/>
    </row>
    <row r="13" spans="1:10" ht="28.5" customHeight="1" x14ac:dyDescent="0.25">
      <c r="A13" s="6" t="s">
        <v>11</v>
      </c>
      <c r="B13" s="86" t="s">
        <v>185</v>
      </c>
      <c r="C13" s="87"/>
      <c r="D13" s="87"/>
      <c r="E13" s="87"/>
      <c r="F13" s="87"/>
      <c r="G13" s="88"/>
      <c r="H13" s="117"/>
      <c r="I13" s="71">
        <f>5*H13</f>
        <v>0</v>
      </c>
      <c r="J13" s="72"/>
    </row>
    <row r="14" spans="1:10" ht="28.5" customHeight="1" x14ac:dyDescent="0.25">
      <c r="A14" s="6" t="s">
        <v>12</v>
      </c>
      <c r="B14" s="86" t="s">
        <v>186</v>
      </c>
      <c r="C14" s="87"/>
      <c r="D14" s="87"/>
      <c r="E14" s="87"/>
      <c r="F14" s="87"/>
      <c r="G14" s="88"/>
      <c r="H14" s="117"/>
      <c r="I14" s="71">
        <f>1*H14</f>
        <v>0</v>
      </c>
      <c r="J14" s="72"/>
    </row>
    <row r="15" spans="1:10" ht="41.25" customHeight="1" x14ac:dyDescent="0.25">
      <c r="A15" s="6" t="s">
        <v>26</v>
      </c>
      <c r="B15" s="86" t="s">
        <v>187</v>
      </c>
      <c r="C15" s="87"/>
      <c r="D15" s="87"/>
      <c r="E15" s="87"/>
      <c r="F15" s="87"/>
      <c r="G15" s="88"/>
      <c r="H15" s="117"/>
      <c r="I15" s="71">
        <f>2*H15</f>
        <v>0</v>
      </c>
      <c r="J15" s="72"/>
    </row>
    <row r="16" spans="1:10" ht="15.75" x14ac:dyDescent="0.25">
      <c r="A16" s="6" t="s">
        <v>27</v>
      </c>
      <c r="B16" s="86" t="s">
        <v>188</v>
      </c>
      <c r="C16" s="87"/>
      <c r="D16" s="87"/>
      <c r="E16" s="87"/>
      <c r="F16" s="87"/>
      <c r="G16" s="88"/>
      <c r="H16" s="117"/>
      <c r="I16" s="71">
        <f>1*H16</f>
        <v>0</v>
      </c>
      <c r="J16" s="72"/>
    </row>
    <row r="17" spans="1:10" ht="15.75" x14ac:dyDescent="0.25">
      <c r="A17" s="6"/>
      <c r="B17" s="86" t="s">
        <v>189</v>
      </c>
      <c r="C17" s="87"/>
      <c r="D17" s="87"/>
      <c r="E17" s="87"/>
      <c r="F17" s="87"/>
      <c r="G17" s="88"/>
      <c r="H17" s="117"/>
      <c r="I17" s="71">
        <f>2*H17</f>
        <v>0</v>
      </c>
      <c r="J17" s="72"/>
    </row>
    <row r="18" spans="1:10" ht="15.75" x14ac:dyDescent="0.25">
      <c r="A18" s="6"/>
      <c r="B18" s="86" t="s">
        <v>190</v>
      </c>
      <c r="C18" s="87"/>
      <c r="D18" s="87"/>
      <c r="E18" s="87"/>
      <c r="F18" s="87"/>
      <c r="G18" s="88"/>
      <c r="H18" s="117"/>
      <c r="I18" s="71">
        <f>2*H18</f>
        <v>0</v>
      </c>
      <c r="J18" s="72"/>
    </row>
    <row r="19" spans="1:10" ht="15.75" x14ac:dyDescent="0.25">
      <c r="A19" s="6"/>
      <c r="B19" s="86" t="s">
        <v>191</v>
      </c>
      <c r="C19" s="87"/>
      <c r="D19" s="87"/>
      <c r="E19" s="87"/>
      <c r="F19" s="87"/>
      <c r="G19" s="88"/>
      <c r="H19" s="117"/>
      <c r="I19" s="71">
        <f>1*H19</f>
        <v>0</v>
      </c>
      <c r="J19" s="72"/>
    </row>
    <row r="20" spans="1:10" ht="15.75" x14ac:dyDescent="0.25">
      <c r="A20" s="6"/>
      <c r="B20" s="86" t="s">
        <v>192</v>
      </c>
      <c r="C20" s="87"/>
      <c r="D20" s="87"/>
      <c r="E20" s="87"/>
      <c r="F20" s="87"/>
      <c r="G20" s="88"/>
      <c r="H20" s="117"/>
      <c r="I20" s="71">
        <f>2*H20</f>
        <v>0</v>
      </c>
      <c r="J20" s="72"/>
    </row>
    <row r="21" spans="1:10" ht="15.75" x14ac:dyDescent="0.25">
      <c r="A21" s="6" t="s">
        <v>28</v>
      </c>
      <c r="B21" s="86" t="s">
        <v>193</v>
      </c>
      <c r="C21" s="87"/>
      <c r="D21" s="87"/>
      <c r="E21" s="87"/>
      <c r="F21" s="87"/>
      <c r="G21" s="88"/>
      <c r="H21" s="117"/>
      <c r="I21" s="71">
        <f>0.5*H21</f>
        <v>0</v>
      </c>
      <c r="J21" s="72"/>
    </row>
    <row r="22" spans="1:10" ht="27.75" customHeight="1" x14ac:dyDescent="0.25">
      <c r="A22" s="6" t="s">
        <v>29</v>
      </c>
      <c r="B22" s="86" t="s">
        <v>194</v>
      </c>
      <c r="C22" s="87"/>
      <c r="D22" s="87"/>
      <c r="E22" s="87"/>
      <c r="F22" s="87"/>
      <c r="G22" s="88"/>
      <c r="H22" s="117"/>
      <c r="I22" s="71">
        <f>2*H22</f>
        <v>0</v>
      </c>
      <c r="J22" s="72"/>
    </row>
    <row r="23" spans="1:10" ht="30" customHeight="1" x14ac:dyDescent="0.25">
      <c r="A23" s="6" t="s">
        <v>30</v>
      </c>
      <c r="B23" s="86" t="s">
        <v>195</v>
      </c>
      <c r="C23" s="87"/>
      <c r="D23" s="87"/>
      <c r="E23" s="87"/>
      <c r="F23" s="87"/>
      <c r="G23" s="88"/>
      <c r="H23" s="117"/>
      <c r="I23" s="71">
        <f>1*H23</f>
        <v>0</v>
      </c>
      <c r="J23" s="72"/>
    </row>
    <row r="24" spans="1:10" ht="30" customHeight="1" x14ac:dyDescent="0.25">
      <c r="A24" s="6" t="s">
        <v>31</v>
      </c>
      <c r="B24" s="86" t="s">
        <v>196</v>
      </c>
      <c r="C24" s="87"/>
      <c r="D24" s="87"/>
      <c r="E24" s="87"/>
      <c r="F24" s="87"/>
      <c r="G24" s="88"/>
      <c r="H24" s="117"/>
      <c r="I24" s="71">
        <f>1*H24</f>
        <v>0</v>
      </c>
      <c r="J24" s="72"/>
    </row>
    <row r="25" spans="1:10" ht="30" customHeight="1" x14ac:dyDescent="0.25">
      <c r="A25" s="6" t="s">
        <v>32</v>
      </c>
      <c r="B25" s="86" t="s">
        <v>197</v>
      </c>
      <c r="C25" s="87"/>
      <c r="D25" s="87"/>
      <c r="E25" s="87"/>
      <c r="F25" s="87"/>
      <c r="G25" s="88"/>
      <c r="H25" s="117"/>
      <c r="I25" s="71">
        <f>1*H25</f>
        <v>0</v>
      </c>
      <c r="J25" s="72"/>
    </row>
    <row r="26" spans="1:10" ht="15.75" x14ac:dyDescent="0.25">
      <c r="A26" s="6" t="s">
        <v>33</v>
      </c>
      <c r="B26" s="86" t="s">
        <v>198</v>
      </c>
      <c r="C26" s="87"/>
      <c r="D26" s="87"/>
      <c r="E26" s="87"/>
      <c r="F26" s="87"/>
      <c r="G26" s="88"/>
      <c r="H26" s="117"/>
      <c r="I26" s="71">
        <f>1*H26</f>
        <v>0</v>
      </c>
      <c r="J26" s="72"/>
    </row>
    <row r="27" spans="1:10" ht="30" customHeight="1" x14ac:dyDescent="0.25">
      <c r="A27" s="6" t="s">
        <v>34</v>
      </c>
      <c r="B27" s="86" t="s">
        <v>199</v>
      </c>
      <c r="C27" s="87"/>
      <c r="D27" s="87"/>
      <c r="E27" s="87"/>
      <c r="F27" s="87"/>
      <c r="G27" s="88"/>
      <c r="H27" s="117"/>
      <c r="I27" s="71">
        <f>0.5*H27</f>
        <v>0</v>
      </c>
      <c r="J27" s="72"/>
    </row>
    <row r="28" spans="1:10" ht="30" customHeight="1" x14ac:dyDescent="0.25">
      <c r="A28" s="6" t="s">
        <v>72</v>
      </c>
      <c r="B28" s="86" t="s">
        <v>200</v>
      </c>
      <c r="C28" s="87"/>
      <c r="D28" s="87"/>
      <c r="E28" s="87"/>
      <c r="F28" s="87"/>
      <c r="G28" s="88"/>
      <c r="H28" s="117"/>
      <c r="I28" s="71">
        <f>0.5*H28</f>
        <v>0</v>
      </c>
      <c r="J28" s="72"/>
    </row>
    <row r="29" spans="1:10" ht="30" customHeight="1" x14ac:dyDescent="0.25">
      <c r="A29" s="6" t="s">
        <v>74</v>
      </c>
      <c r="B29" s="86" t="s">
        <v>201</v>
      </c>
      <c r="C29" s="87"/>
      <c r="D29" s="87"/>
      <c r="E29" s="87"/>
      <c r="F29" s="87"/>
      <c r="G29" s="88"/>
      <c r="H29" s="117"/>
      <c r="I29" s="71">
        <f>0.5*H29</f>
        <v>0</v>
      </c>
      <c r="J29" s="72"/>
    </row>
    <row r="30" spans="1:10" ht="40.5" customHeight="1" x14ac:dyDescent="0.25">
      <c r="A30" s="6" t="s">
        <v>75</v>
      </c>
      <c r="B30" s="86" t="s">
        <v>202</v>
      </c>
      <c r="C30" s="87"/>
      <c r="D30" s="87"/>
      <c r="E30" s="87"/>
      <c r="F30" s="87"/>
      <c r="G30" s="88"/>
      <c r="H30" s="117"/>
      <c r="I30" s="71">
        <f>0.5*H30</f>
        <v>0</v>
      </c>
      <c r="J30" s="72"/>
    </row>
    <row r="31" spans="1:10" ht="42.75" customHeight="1" x14ac:dyDescent="0.25">
      <c r="A31" s="6" t="s">
        <v>78</v>
      </c>
      <c r="B31" s="86" t="s">
        <v>203</v>
      </c>
      <c r="C31" s="87"/>
      <c r="D31" s="87"/>
      <c r="E31" s="87"/>
      <c r="F31" s="87"/>
      <c r="G31" s="88"/>
      <c r="H31" s="117"/>
      <c r="I31" s="71">
        <f>0.25*H31</f>
        <v>0</v>
      </c>
      <c r="J31" s="72"/>
    </row>
    <row r="32" spans="1:10" ht="15.75" thickBot="1" x14ac:dyDescent="0.3">
      <c r="A32" s="103" t="s">
        <v>230</v>
      </c>
      <c r="B32" s="104"/>
      <c r="C32" s="104"/>
      <c r="D32" s="104"/>
      <c r="E32" s="104"/>
      <c r="F32" s="104"/>
      <c r="G32" s="104"/>
      <c r="H32" s="105"/>
      <c r="I32" s="82">
        <f>SUM(I7:J31)</f>
        <v>0</v>
      </c>
      <c r="J32" s="83"/>
    </row>
  </sheetData>
  <sheetProtection password="C241" sheet="1" objects="1" scenarios="1"/>
  <mergeCells count="55">
    <mergeCell ref="B9:G9"/>
    <mergeCell ref="I9:J9"/>
    <mergeCell ref="B10:G10"/>
    <mergeCell ref="I10:J10"/>
    <mergeCell ref="A5:J5"/>
    <mergeCell ref="B6:G6"/>
    <mergeCell ref="I6:J6"/>
    <mergeCell ref="B7:G7"/>
    <mergeCell ref="I7:J7"/>
    <mergeCell ref="B8:G8"/>
    <mergeCell ref="I8:J8"/>
    <mergeCell ref="I32:J32"/>
    <mergeCell ref="B16:G16"/>
    <mergeCell ref="B17:G17"/>
    <mergeCell ref="B18:G18"/>
    <mergeCell ref="A32:H32"/>
    <mergeCell ref="I23:J23"/>
    <mergeCell ref="B21:G21"/>
    <mergeCell ref="B22:G22"/>
    <mergeCell ref="B23:G23"/>
    <mergeCell ref="B19:G19"/>
    <mergeCell ref="I19:J19"/>
    <mergeCell ref="B20:G20"/>
    <mergeCell ref="I20:J20"/>
    <mergeCell ref="B28:G28"/>
    <mergeCell ref="B29:G29"/>
    <mergeCell ref="I16:J16"/>
    <mergeCell ref="I17:J17"/>
    <mergeCell ref="I18:J18"/>
    <mergeCell ref="B11:G11"/>
    <mergeCell ref="B12:G12"/>
    <mergeCell ref="B13:G13"/>
    <mergeCell ref="B14:G14"/>
    <mergeCell ref="B15:G15"/>
    <mergeCell ref="I11:J11"/>
    <mergeCell ref="I12:J12"/>
    <mergeCell ref="I13:J13"/>
    <mergeCell ref="I14:J14"/>
    <mergeCell ref="I15:J15"/>
    <mergeCell ref="I21:J21"/>
    <mergeCell ref="I22:J22"/>
    <mergeCell ref="B30:G30"/>
    <mergeCell ref="B31:G31"/>
    <mergeCell ref="I24:J24"/>
    <mergeCell ref="I25:J25"/>
    <mergeCell ref="I26:J26"/>
    <mergeCell ref="I27:J27"/>
    <mergeCell ref="I28:J28"/>
    <mergeCell ref="I29:J29"/>
    <mergeCell ref="I30:J30"/>
    <mergeCell ref="I31:J31"/>
    <mergeCell ref="B24:G24"/>
    <mergeCell ref="B25:G25"/>
    <mergeCell ref="B26:G26"/>
    <mergeCell ref="B27:G27"/>
  </mergeCells>
  <dataValidations count="8">
    <dataValidation allowBlank="1" showInputMessage="1" showErrorMessage="1" prompt="Ponto: 3" sqref="I10:J11"/>
    <dataValidation allowBlank="1" showInputMessage="1" showErrorMessage="1" prompt="Ponto: 1" sqref="I8:J8 I16:J16 I19:J19 I23:J26"/>
    <dataValidation allowBlank="1" showInputMessage="1" showErrorMessage="1" prompt="Ponto: 2" sqref="I7:J7 I9:J9 I15:J15 I17:J18 I20:J20 I22:J22"/>
    <dataValidation allowBlank="1" showInputMessage="1" showErrorMessage="1" prompt="Ponto: 5" sqref="I12:J13"/>
    <dataValidation allowBlank="1" showInputMessage="1" showErrorMessage="1" prompt="Ponto: 1 ponto/sessão" sqref="I14:J14"/>
    <dataValidation allowBlank="1" showInputMessage="1" showErrorMessage="1" prompt="Ponto: 0,5" sqref="I21:J21 I27:J27 I28:J28 I29:J29 I30:J30"/>
    <dataValidation allowBlank="1" showInputMessage="1" showErrorMessage="1" prompt="Ponto: 0,25" sqref="I31:J31"/>
    <dataValidation allowBlank="1" showInputMessage="1" showErrorMessage="1" prompt="Não informar a quantidade de meses que participou em sessão e sim informar a quantidade de sessões o suplente esteve presente na ausência do titular." sqref="H14"/>
  </dataValidation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showGridLines="0" workbookViewId="0">
      <selection activeCell="H32" sqref="H32:I32"/>
    </sheetView>
  </sheetViews>
  <sheetFormatPr defaultRowHeight="15" x14ac:dyDescent="0.25"/>
  <sheetData>
    <row r="2" spans="1:9" x14ac:dyDescent="0.25">
      <c r="A2" s="27" t="s">
        <v>274</v>
      </c>
    </row>
    <row r="3" spans="1:9" ht="15.75" thickBot="1" x14ac:dyDescent="0.3"/>
    <row r="4" spans="1:9" ht="34.5" customHeight="1" thickBot="1" x14ac:dyDescent="0.3">
      <c r="A4" s="93" t="s">
        <v>204</v>
      </c>
      <c r="B4" s="94"/>
      <c r="C4" s="94"/>
      <c r="D4" s="94"/>
      <c r="E4" s="94"/>
      <c r="F4" s="94"/>
      <c r="G4" s="94"/>
      <c r="H4" s="94"/>
      <c r="I4" s="95"/>
    </row>
    <row r="5" spans="1:9" x14ac:dyDescent="0.25">
      <c r="A5" s="4" t="s">
        <v>2</v>
      </c>
      <c r="B5" s="96" t="s">
        <v>3</v>
      </c>
      <c r="C5" s="97"/>
      <c r="D5" s="97"/>
      <c r="E5" s="97"/>
      <c r="F5" s="97"/>
      <c r="G5" s="98"/>
      <c r="H5" s="96" t="s">
        <v>53</v>
      </c>
      <c r="I5" s="99"/>
    </row>
    <row r="6" spans="1:9" ht="15.75" x14ac:dyDescent="0.25">
      <c r="A6" s="6" t="s">
        <v>5</v>
      </c>
      <c r="B6" s="86" t="s">
        <v>205</v>
      </c>
      <c r="C6" s="87"/>
      <c r="D6" s="87"/>
      <c r="E6" s="87"/>
      <c r="F6" s="87"/>
      <c r="G6" s="88"/>
      <c r="H6" s="84"/>
      <c r="I6" s="85"/>
    </row>
    <row r="7" spans="1:9" ht="28.5" customHeight="1" x14ac:dyDescent="0.25">
      <c r="A7" s="6" t="s">
        <v>6</v>
      </c>
      <c r="B7" s="86" t="s">
        <v>206</v>
      </c>
      <c r="C7" s="87"/>
      <c r="D7" s="87"/>
      <c r="E7" s="87"/>
      <c r="F7" s="87"/>
      <c r="G7" s="88"/>
      <c r="H7" s="84"/>
      <c r="I7" s="85"/>
    </row>
    <row r="8" spans="1:9" ht="29.25" customHeight="1" x14ac:dyDescent="0.25">
      <c r="A8" s="6" t="s">
        <v>8</v>
      </c>
      <c r="B8" s="86" t="s">
        <v>207</v>
      </c>
      <c r="C8" s="87"/>
      <c r="D8" s="87"/>
      <c r="E8" s="87"/>
      <c r="F8" s="87"/>
      <c r="G8" s="88"/>
      <c r="H8" s="84"/>
      <c r="I8" s="85"/>
    </row>
    <row r="9" spans="1:9" ht="28.5" customHeight="1" x14ac:dyDescent="0.25">
      <c r="A9" s="6" t="s">
        <v>7</v>
      </c>
      <c r="B9" s="86" t="s">
        <v>208</v>
      </c>
      <c r="C9" s="87"/>
      <c r="D9" s="87"/>
      <c r="E9" s="87"/>
      <c r="F9" s="87"/>
      <c r="G9" s="88"/>
      <c r="H9" s="84"/>
      <c r="I9" s="85"/>
    </row>
    <row r="10" spans="1:9" ht="28.5" customHeight="1" x14ac:dyDescent="0.25">
      <c r="A10" s="6" t="s">
        <v>9</v>
      </c>
      <c r="B10" s="86" t="s">
        <v>209</v>
      </c>
      <c r="C10" s="87"/>
      <c r="D10" s="87"/>
      <c r="E10" s="87"/>
      <c r="F10" s="87"/>
      <c r="G10" s="88"/>
      <c r="H10" s="84"/>
      <c r="I10" s="85"/>
    </row>
    <row r="11" spans="1:9" ht="28.5" customHeight="1" x14ac:dyDescent="0.25">
      <c r="A11" s="6" t="s">
        <v>10</v>
      </c>
      <c r="B11" s="86" t="s">
        <v>210</v>
      </c>
      <c r="C11" s="87"/>
      <c r="D11" s="87"/>
      <c r="E11" s="87"/>
      <c r="F11" s="87"/>
      <c r="G11" s="88"/>
      <c r="H11" s="84"/>
      <c r="I11" s="85"/>
    </row>
    <row r="12" spans="1:9" ht="28.5" customHeight="1" x14ac:dyDescent="0.25">
      <c r="A12" s="6" t="s">
        <v>11</v>
      </c>
      <c r="B12" s="86" t="s">
        <v>211</v>
      </c>
      <c r="C12" s="87"/>
      <c r="D12" s="87"/>
      <c r="E12" s="87"/>
      <c r="F12" s="87"/>
      <c r="G12" s="88"/>
      <c r="H12" s="84"/>
      <c r="I12" s="85"/>
    </row>
    <row r="13" spans="1:9" ht="28.5" customHeight="1" x14ac:dyDescent="0.25">
      <c r="A13" s="6" t="s">
        <v>12</v>
      </c>
      <c r="B13" s="86" t="s">
        <v>212</v>
      </c>
      <c r="C13" s="87"/>
      <c r="D13" s="87"/>
      <c r="E13" s="87"/>
      <c r="F13" s="87"/>
      <c r="G13" s="88"/>
      <c r="H13" s="84"/>
      <c r="I13" s="85"/>
    </row>
    <row r="14" spans="1:9" ht="15.75" x14ac:dyDescent="0.25">
      <c r="A14" s="6" t="s">
        <v>26</v>
      </c>
      <c r="B14" s="86" t="s">
        <v>213</v>
      </c>
      <c r="C14" s="87"/>
      <c r="D14" s="87"/>
      <c r="E14" s="87"/>
      <c r="F14" s="87"/>
      <c r="G14" s="88"/>
      <c r="H14" s="84"/>
      <c r="I14" s="85"/>
    </row>
    <row r="15" spans="1:9" ht="15.75" x14ac:dyDescent="0.25">
      <c r="A15" s="6" t="s">
        <v>27</v>
      </c>
      <c r="B15" s="86" t="s">
        <v>214</v>
      </c>
      <c r="C15" s="87"/>
      <c r="D15" s="87"/>
      <c r="E15" s="87"/>
      <c r="F15" s="87"/>
      <c r="G15" s="88"/>
      <c r="H15" s="84"/>
      <c r="I15" s="85"/>
    </row>
    <row r="16" spans="1:9" ht="27" customHeight="1" x14ac:dyDescent="0.25">
      <c r="A16" s="6" t="s">
        <v>28</v>
      </c>
      <c r="B16" s="86" t="s">
        <v>215</v>
      </c>
      <c r="C16" s="87"/>
      <c r="D16" s="87"/>
      <c r="E16" s="87"/>
      <c r="F16" s="87"/>
      <c r="G16" s="88"/>
      <c r="H16" s="84"/>
      <c r="I16" s="85"/>
    </row>
    <row r="17" spans="1:11" ht="27.75" customHeight="1" x14ac:dyDescent="0.25">
      <c r="A17" s="6" t="s">
        <v>29</v>
      </c>
      <c r="B17" s="86" t="s">
        <v>216</v>
      </c>
      <c r="C17" s="87"/>
      <c r="D17" s="87"/>
      <c r="E17" s="87"/>
      <c r="F17" s="87"/>
      <c r="G17" s="88"/>
      <c r="H17" s="84"/>
      <c r="I17" s="85"/>
    </row>
    <row r="18" spans="1:11" ht="54.75" customHeight="1" x14ac:dyDescent="0.25">
      <c r="A18" s="6" t="s">
        <v>30</v>
      </c>
      <c r="B18" s="86" t="s">
        <v>217</v>
      </c>
      <c r="C18" s="87"/>
      <c r="D18" s="87"/>
      <c r="E18" s="87"/>
      <c r="F18" s="87"/>
      <c r="G18" s="88"/>
      <c r="H18" s="84"/>
      <c r="I18" s="85"/>
    </row>
    <row r="19" spans="1:11" ht="28.5" customHeight="1" x14ac:dyDescent="0.25">
      <c r="A19" s="6" t="s">
        <v>31</v>
      </c>
      <c r="B19" s="86" t="s">
        <v>218</v>
      </c>
      <c r="C19" s="87"/>
      <c r="D19" s="87"/>
      <c r="E19" s="87"/>
      <c r="F19" s="87"/>
      <c r="G19" s="88"/>
      <c r="H19" s="84"/>
      <c r="I19" s="85"/>
    </row>
    <row r="20" spans="1:11" ht="15.75" x14ac:dyDescent="0.25">
      <c r="A20" s="6" t="s">
        <v>32</v>
      </c>
      <c r="B20" s="86" t="s">
        <v>219</v>
      </c>
      <c r="C20" s="87"/>
      <c r="D20" s="87"/>
      <c r="E20" s="87"/>
      <c r="F20" s="87"/>
      <c r="G20" s="88"/>
      <c r="H20" s="84"/>
      <c r="I20" s="85"/>
    </row>
    <row r="21" spans="1:11" ht="15.75" x14ac:dyDescent="0.25">
      <c r="A21" s="6" t="s">
        <v>33</v>
      </c>
      <c r="B21" s="86" t="s">
        <v>220</v>
      </c>
      <c r="C21" s="87"/>
      <c r="D21" s="87"/>
      <c r="E21" s="87"/>
      <c r="F21" s="87"/>
      <c r="G21" s="88"/>
      <c r="H21" s="84"/>
      <c r="I21" s="85"/>
    </row>
    <row r="22" spans="1:11" ht="15.75" x14ac:dyDescent="0.25">
      <c r="A22" s="6" t="s">
        <v>34</v>
      </c>
      <c r="B22" s="86" t="s">
        <v>221</v>
      </c>
      <c r="C22" s="87"/>
      <c r="D22" s="87"/>
      <c r="E22" s="87"/>
      <c r="F22" s="87"/>
      <c r="G22" s="88"/>
      <c r="H22" s="84"/>
      <c r="I22" s="85"/>
    </row>
    <row r="23" spans="1:11" ht="15.75" thickBot="1" x14ac:dyDescent="0.3">
      <c r="A23" s="79" t="s">
        <v>230</v>
      </c>
      <c r="B23" s="80"/>
      <c r="C23" s="80"/>
      <c r="D23" s="80"/>
      <c r="E23" s="80"/>
      <c r="F23" s="80"/>
      <c r="G23" s="81"/>
      <c r="H23" s="82">
        <f>SUM(H6:I22)</f>
        <v>0</v>
      </c>
      <c r="I23" s="83"/>
    </row>
    <row r="24" spans="1:11" x14ac:dyDescent="0.25">
      <c r="A24" s="12" t="s">
        <v>222</v>
      </c>
    </row>
    <row r="25" spans="1:11" x14ac:dyDescent="0.25">
      <c r="A25" s="12" t="s">
        <v>223</v>
      </c>
    </row>
    <row r="26" spans="1:11" x14ac:dyDescent="0.25">
      <c r="A26" s="12" t="s">
        <v>224</v>
      </c>
    </row>
    <row r="28" spans="1:11" x14ac:dyDescent="0.25">
      <c r="A28" s="27" t="s">
        <v>277</v>
      </c>
    </row>
    <row r="29" spans="1:11" ht="15.75" thickBot="1" x14ac:dyDescent="0.3"/>
    <row r="30" spans="1:11" ht="15.75" customHeight="1" thickBot="1" x14ac:dyDescent="0.3">
      <c r="A30" s="93" t="s">
        <v>225</v>
      </c>
      <c r="B30" s="94"/>
      <c r="C30" s="94"/>
      <c r="D30" s="94"/>
      <c r="E30" s="94"/>
      <c r="F30" s="94"/>
      <c r="G30" s="94"/>
      <c r="H30" s="94"/>
      <c r="I30" s="94"/>
      <c r="J30" s="94"/>
      <c r="K30" s="95"/>
    </row>
    <row r="31" spans="1:11" x14ac:dyDescent="0.25">
      <c r="A31" s="4" t="s">
        <v>2</v>
      </c>
      <c r="B31" s="96" t="s">
        <v>3</v>
      </c>
      <c r="C31" s="97"/>
      <c r="D31" s="97"/>
      <c r="E31" s="97"/>
      <c r="F31" s="97"/>
      <c r="G31" s="98"/>
      <c r="H31" s="16" t="s">
        <v>232</v>
      </c>
      <c r="I31" s="15" t="s">
        <v>233</v>
      </c>
      <c r="J31" s="96" t="s">
        <v>227</v>
      </c>
      <c r="K31" s="99"/>
    </row>
    <row r="32" spans="1:11" ht="15.75" x14ac:dyDescent="0.25">
      <c r="A32" s="6" t="s">
        <v>5</v>
      </c>
      <c r="B32" s="86" t="s">
        <v>226</v>
      </c>
      <c r="C32" s="87"/>
      <c r="D32" s="87"/>
      <c r="E32" s="87"/>
      <c r="F32" s="87"/>
      <c r="G32" s="88"/>
      <c r="H32" s="49"/>
      <c r="I32" s="50"/>
      <c r="J32" s="71">
        <f>0.3*PRODUCT(H32:I32)</f>
        <v>0</v>
      </c>
      <c r="K32" s="72"/>
    </row>
    <row r="33" spans="1:11" ht="15.75" x14ac:dyDescent="0.25">
      <c r="A33" s="6" t="s">
        <v>6</v>
      </c>
      <c r="B33" s="86" t="s">
        <v>228</v>
      </c>
      <c r="C33" s="87"/>
      <c r="D33" s="87"/>
      <c r="E33" s="87"/>
      <c r="F33" s="87"/>
      <c r="G33" s="88"/>
      <c r="H33" s="49"/>
      <c r="I33" s="50"/>
      <c r="J33" s="71">
        <f>0.1*PRODUCT(H33:I33)</f>
        <v>0</v>
      </c>
      <c r="K33" s="72"/>
    </row>
    <row r="34" spans="1:11" ht="29.25" customHeight="1" x14ac:dyDescent="0.25">
      <c r="A34" s="6" t="s">
        <v>8</v>
      </c>
      <c r="B34" s="86" t="s">
        <v>229</v>
      </c>
      <c r="C34" s="87"/>
      <c r="D34" s="87"/>
      <c r="E34" s="87"/>
      <c r="F34" s="87"/>
      <c r="G34" s="88"/>
      <c r="H34" s="49"/>
      <c r="I34" s="50"/>
      <c r="J34" s="71">
        <f>0.2*PRODUCT(H34:I34)</f>
        <v>0</v>
      </c>
      <c r="K34" s="72"/>
    </row>
    <row r="35" spans="1:11" ht="15.75" thickBot="1" x14ac:dyDescent="0.3">
      <c r="A35" s="103" t="s">
        <v>230</v>
      </c>
      <c r="B35" s="104"/>
      <c r="C35" s="104"/>
      <c r="D35" s="104"/>
      <c r="E35" s="104"/>
      <c r="F35" s="104"/>
      <c r="G35" s="104"/>
      <c r="H35" s="104"/>
      <c r="I35" s="105"/>
      <c r="J35" s="82">
        <f>SUM(J32:K34)</f>
        <v>0</v>
      </c>
      <c r="K35" s="83"/>
    </row>
    <row r="36" spans="1:11" x14ac:dyDescent="0.25">
      <c r="A36" s="12" t="s">
        <v>231</v>
      </c>
    </row>
  </sheetData>
  <sheetProtection password="C241" sheet="1" objects="1" scenarios="1"/>
  <mergeCells count="50">
    <mergeCell ref="B7:G7"/>
    <mergeCell ref="H7:I7"/>
    <mergeCell ref="A35:I35"/>
    <mergeCell ref="A30:K30"/>
    <mergeCell ref="A4:I4"/>
    <mergeCell ref="B5:G5"/>
    <mergeCell ref="H5:I5"/>
    <mergeCell ref="B6:G6"/>
    <mergeCell ref="H6:I6"/>
    <mergeCell ref="B8:G8"/>
    <mergeCell ref="H8:I8"/>
    <mergeCell ref="B9:G9"/>
    <mergeCell ref="H9:I9"/>
    <mergeCell ref="B10:G10"/>
    <mergeCell ref="H10:I10"/>
    <mergeCell ref="B11:G11"/>
    <mergeCell ref="H11:I11"/>
    <mergeCell ref="B12:G12"/>
    <mergeCell ref="H12:I12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32:G32"/>
    <mergeCell ref="J32:K32"/>
    <mergeCell ref="B20:G20"/>
    <mergeCell ref="H20:I20"/>
    <mergeCell ref="B21:G21"/>
    <mergeCell ref="H21:I21"/>
    <mergeCell ref="B22:G22"/>
    <mergeCell ref="H22:I22"/>
    <mergeCell ref="B31:G31"/>
    <mergeCell ref="J31:K31"/>
    <mergeCell ref="A23:G23"/>
    <mergeCell ref="H23:I23"/>
    <mergeCell ref="J35:K35"/>
    <mergeCell ref="B33:G33"/>
    <mergeCell ref="J33:K33"/>
    <mergeCell ref="B34:G34"/>
    <mergeCell ref="J34:K34"/>
  </mergeCells>
  <dataValidations count="9">
    <dataValidation allowBlank="1" showInputMessage="1" showErrorMessage="1" prompt="Ponto: 0,5" sqref="H17:I17"/>
    <dataValidation allowBlank="1" showInputMessage="1" showErrorMessage="1" prompt="Ponto: 5" sqref="H13:I13 H20:I20 H7:I8"/>
    <dataValidation allowBlank="1" showInputMessage="1" showErrorMessage="1" prompt="Ponto: 2" sqref="H11:I11 H19:I19 H22:I22"/>
    <dataValidation allowBlank="1" showInputMessage="1" showErrorMessage="1" prompt="Ponto: 1" sqref="H16:I16"/>
    <dataValidation allowBlank="1" showInputMessage="1" showErrorMessage="1" prompt="Ponto: 3" sqref="H6:I6 H9:I9 H12:I12 H15:I15 H18:I18 H21:I21"/>
    <dataValidation allowBlank="1" showInputMessage="1" showErrorMessage="1" prompt="Ponto: 4" sqref="H10:I10 H14:I14"/>
    <dataValidation allowBlank="1" showInputMessage="1" showErrorMessage="1" prompt="Ponto: 0,2" sqref="J34:K34"/>
    <dataValidation allowBlank="1" showInputMessage="1" showErrorMessage="1" prompt="Ponto: 0,1" sqref="J33:K33"/>
    <dataValidation allowBlank="1" showInputMessage="1" showErrorMessage="1" prompt="Ponto: 0,3" sqref="J32:K32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showGridLines="0" workbookViewId="0">
      <selection activeCell="H6" sqref="H6:I6"/>
    </sheetView>
  </sheetViews>
  <sheetFormatPr defaultRowHeight="15" x14ac:dyDescent="0.25"/>
  <sheetData>
    <row r="2" spans="1:9" x14ac:dyDescent="0.25">
      <c r="A2" s="27" t="s">
        <v>278</v>
      </c>
    </row>
    <row r="3" spans="1:9" ht="15.75" thickBot="1" x14ac:dyDescent="0.3"/>
    <row r="4" spans="1:9" ht="15.75" customHeight="1" thickBot="1" x14ac:dyDescent="0.3">
      <c r="A4" s="106" t="s">
        <v>234</v>
      </c>
      <c r="B4" s="107"/>
      <c r="C4" s="107"/>
      <c r="D4" s="107"/>
      <c r="E4" s="107"/>
      <c r="F4" s="107"/>
      <c r="G4" s="107"/>
      <c r="H4" s="107"/>
      <c r="I4" s="108"/>
    </row>
    <row r="5" spans="1:9" ht="29.25" customHeight="1" x14ac:dyDescent="0.25">
      <c r="A5" s="17" t="s">
        <v>2</v>
      </c>
      <c r="B5" s="109" t="s">
        <v>3</v>
      </c>
      <c r="C5" s="110"/>
      <c r="D5" s="110"/>
      <c r="E5" s="110"/>
      <c r="F5" s="110"/>
      <c r="G5" s="111"/>
      <c r="H5" s="112" t="s">
        <v>238</v>
      </c>
      <c r="I5" s="113"/>
    </row>
    <row r="6" spans="1:9" ht="15.75" x14ac:dyDescent="0.25">
      <c r="A6" s="6" t="s">
        <v>5</v>
      </c>
      <c r="B6" s="86" t="s">
        <v>235</v>
      </c>
      <c r="C6" s="87"/>
      <c r="D6" s="87"/>
      <c r="E6" s="87"/>
      <c r="F6" s="87"/>
      <c r="G6" s="88"/>
      <c r="H6" s="84"/>
      <c r="I6" s="85"/>
    </row>
    <row r="7" spans="1:9" ht="28.5" customHeight="1" x14ac:dyDescent="0.25">
      <c r="A7" s="6" t="s">
        <v>6</v>
      </c>
      <c r="B7" s="86" t="s">
        <v>244</v>
      </c>
      <c r="C7" s="87"/>
      <c r="D7" s="87"/>
      <c r="E7" s="87"/>
      <c r="F7" s="87"/>
      <c r="G7" s="88"/>
      <c r="H7" s="84"/>
      <c r="I7" s="85"/>
    </row>
    <row r="8" spans="1:9" ht="15.75" x14ac:dyDescent="0.25">
      <c r="A8" s="6" t="s">
        <v>8</v>
      </c>
      <c r="B8" s="86" t="s">
        <v>236</v>
      </c>
      <c r="C8" s="87"/>
      <c r="D8" s="87"/>
      <c r="E8" s="87"/>
      <c r="F8" s="87"/>
      <c r="G8" s="88"/>
      <c r="H8" s="84"/>
      <c r="I8" s="85"/>
    </row>
    <row r="9" spans="1:9" ht="15.75" x14ac:dyDescent="0.25">
      <c r="A9" s="6" t="s">
        <v>8</v>
      </c>
      <c r="B9" s="86" t="s">
        <v>237</v>
      </c>
      <c r="C9" s="87"/>
      <c r="D9" s="87"/>
      <c r="E9" s="87"/>
      <c r="F9" s="87"/>
      <c r="G9" s="88"/>
      <c r="H9" s="84"/>
      <c r="I9" s="85"/>
    </row>
    <row r="10" spans="1:9" ht="15.75" thickBot="1" x14ac:dyDescent="0.3">
      <c r="A10" s="103" t="s">
        <v>230</v>
      </c>
      <c r="B10" s="104"/>
      <c r="C10" s="104"/>
      <c r="D10" s="104"/>
      <c r="E10" s="104"/>
      <c r="F10" s="104"/>
      <c r="G10" s="105"/>
      <c r="H10" s="82">
        <f>SUM(H6:I9)</f>
        <v>0</v>
      </c>
      <c r="I10" s="83"/>
    </row>
    <row r="11" spans="1:9" x14ac:dyDescent="0.25">
      <c r="A11" s="12" t="s">
        <v>239</v>
      </c>
    </row>
    <row r="12" spans="1:9" x14ac:dyDescent="0.25">
      <c r="A12" s="12" t="s">
        <v>240</v>
      </c>
    </row>
    <row r="13" spans="1:9" x14ac:dyDescent="0.25">
      <c r="A13" s="18" t="s">
        <v>241</v>
      </c>
    </row>
    <row r="14" spans="1:9" x14ac:dyDescent="0.25">
      <c r="A14" s="18" t="s">
        <v>242</v>
      </c>
    </row>
    <row r="15" spans="1:9" x14ac:dyDescent="0.25">
      <c r="A15" s="18" t="s">
        <v>243</v>
      </c>
    </row>
    <row r="16" spans="1:9" x14ac:dyDescent="0.25">
      <c r="A16" s="18" t="s">
        <v>245</v>
      </c>
    </row>
    <row r="17" spans="1:1" x14ac:dyDescent="0.25">
      <c r="A17" s="18" t="s">
        <v>246</v>
      </c>
    </row>
    <row r="18" spans="1:1" x14ac:dyDescent="0.25">
      <c r="A18" s="18" t="s">
        <v>247</v>
      </c>
    </row>
  </sheetData>
  <sheetProtection password="C241" sheet="1" objects="1" scenarios="1"/>
  <mergeCells count="13">
    <mergeCell ref="B7:G7"/>
    <mergeCell ref="H7:I7"/>
    <mergeCell ref="B9:G9"/>
    <mergeCell ref="H9:I9"/>
    <mergeCell ref="H10:I10"/>
    <mergeCell ref="B8:G8"/>
    <mergeCell ref="A10:G10"/>
    <mergeCell ref="H8:I8"/>
    <mergeCell ref="A4:I4"/>
    <mergeCell ref="B5:G5"/>
    <mergeCell ref="H5:I5"/>
    <mergeCell ref="B6:G6"/>
    <mergeCell ref="H6:I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Quadro Resumo</vt:lpstr>
      <vt:lpstr>Item I</vt:lpstr>
      <vt:lpstr>Item II</vt:lpstr>
      <vt:lpstr>Item III</vt:lpstr>
      <vt:lpstr>Item IV</vt:lpstr>
      <vt:lpstr>Item V</vt:lpstr>
      <vt:lpstr>Item VI</vt:lpstr>
      <vt:lpstr>Item VII</vt:lpstr>
      <vt:lpstr>Item VIII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 Unica para Estagiarios do DAOCS</dc:creator>
  <cp:lastModifiedBy>Conta Unica para Estagiarios do DAOCS</cp:lastModifiedBy>
  <dcterms:created xsi:type="dcterms:W3CDTF">2018-02-26T19:12:58Z</dcterms:created>
  <dcterms:modified xsi:type="dcterms:W3CDTF">2018-03-02T13:04:28Z</dcterms:modified>
</cp:coreProperties>
</file>